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9035" windowHeight="12060"/>
  </bookViews>
  <sheets>
    <sheet name="Contents" sheetId="24" r:id="rId1"/>
    <sheet name="Table A-1" sheetId="1" r:id="rId2"/>
    <sheet name="Table A-2" sheetId="2" r:id="rId3"/>
    <sheet name="Table A-3" sheetId="22" r:id="rId4"/>
    <sheet name="Table A-4" sheetId="23" r:id="rId5"/>
    <sheet name="Table A-4 excl local" sheetId="40" r:id="rId6"/>
    <sheet name="Table A-5" sheetId="38" r:id="rId7"/>
    <sheet name="Table B-1" sheetId="37" r:id="rId8"/>
    <sheet name="Table B-2" sheetId="36" r:id="rId9"/>
    <sheet name="Table B-3" sheetId="35" r:id="rId10"/>
    <sheet name="Table B-4" sheetId="34" r:id="rId11"/>
    <sheet name="Table C-1" sheetId="39" r:id="rId12"/>
    <sheet name="Table C-2" sheetId="30" r:id="rId13"/>
    <sheet name="Table C-3" sheetId="31" r:id="rId14"/>
  </sheets>
  <externalReferences>
    <externalReference r:id="rId15"/>
  </externalReferences>
  <definedNames>
    <definedName name="_ftn1" localSheetId="4">'Table A-4'!#REF!</definedName>
    <definedName name="_ftn2" localSheetId="4">'Table A-4'!#REF!</definedName>
    <definedName name="_ftnref1" localSheetId="4">'Table A-4'!#REF!</definedName>
    <definedName name="_ftnref2" localSheetId="4">'Table A-4'!#REF!</definedName>
    <definedName name="ECADATA">[1]ECA!$A$8:$S$65536</definedName>
    <definedName name="ECEDATA">[1]ECE!$A$8:$S$65536</definedName>
    <definedName name="ECLACDATA">[1]ECLAC!$A$8:$S$65536</definedName>
    <definedName name="ESCAPDATA">[1]ESCAP!$A$8:$S$65536</definedName>
    <definedName name="ESCWADATA">[1]ESCWA!$A$8:$S$65536</definedName>
    <definedName name="FAODATA">[1]FAO!$A$8:$S$65536</definedName>
    <definedName name="IAEADATA">[1]IAEA!$A$8:$S$65536</definedName>
    <definedName name="ICAODATA">[1]ICAO!$A$8:$S$65536</definedName>
    <definedName name="IFADDATA">[1]IFAD!$A$8:$S$65536</definedName>
    <definedName name="ILODATA">[1]ILO!$A$8:$S$65536</definedName>
    <definedName name="IMODATA">[1]IMO!$A$8:$S$65536</definedName>
    <definedName name="ITCDATA">[1]ITC!$A$8:$R$65536</definedName>
    <definedName name="ITUDATA">[1]ITU!$A$8:$S$65536</definedName>
    <definedName name="OCHADATA">[1]OCHA!$A$8:$S$65536</definedName>
    <definedName name="PBSODATA">[1]PBSO!$A$8:$S$65536</definedName>
    <definedName name="_xlnm.Print_Titles" localSheetId="3">'Table A-3'!$4:$6</definedName>
    <definedName name="_xlnm.Print_Titles" localSheetId="8">'Table B-2'!$5:$5</definedName>
    <definedName name="UNAIDSDATA">[1]UNAIDS!$A$8:$S$65536</definedName>
    <definedName name="UNCDFDATA">[1]UNCDF!$A$8:$S$65536</definedName>
    <definedName name="UNCTADDATA">[1]UNCTAD!$A$8:$S$65536</definedName>
    <definedName name="UNDESADATA">[1]UNDESA!$A$8:$S$65536</definedName>
    <definedName name="UNDPDATA">[1]UNDP!$A$8:$R$65536</definedName>
    <definedName name="UNEPDATA">[1]UNEP!$A$8:$S$65536</definedName>
    <definedName name="UNESCODATA">[1]UNESCO!$A$8:$S$65536</definedName>
    <definedName name="UNFPADATA">[1]UNFPA!$A$8:$R$65536</definedName>
    <definedName name="UNHabitatsDATA">[1]UNHabitat!$A$8:$S$65536</definedName>
    <definedName name="UNHCRDATA">[1]UNHCR!$A$9:$R$65536</definedName>
    <definedName name="UNICEFDATA">[1]UNICEF!$A$8:$R$65536</definedName>
    <definedName name="UNIDODATA">[1]UNIDO!$A$8:$S$65536</definedName>
    <definedName name="UNIFEMDATA">[1]UNIFEM!$A$8:$S$65536</definedName>
    <definedName name="UNODCDATA">[1]UNODC!$A$8:$R$65536</definedName>
    <definedName name="UNRWADATA">[1]UNRWA!$A$8:$S$65536</definedName>
    <definedName name="UNVDATA">[1]UNV!$A$8:$S$65536</definedName>
    <definedName name="UNWTODATA">[1]UNWTO!$A$8:$S$65536</definedName>
    <definedName name="UPUDATA">[1]UPU!$A$8:$S$65536</definedName>
    <definedName name="WFPDATA">[1]WFP!$A$8:$S$65536</definedName>
    <definedName name="WHODATA">[1]WHO!$A$8:$S$65536</definedName>
    <definedName name="WIPODATA">[1]WIPO!$A$8:$S$65536</definedName>
    <definedName name="WMODATA">[1]WMO!$A$8:$S$65536</definedName>
  </definedNames>
  <calcPr calcId="145621"/>
</workbook>
</file>

<file path=xl/calcChain.xml><?xml version="1.0" encoding="utf-8"?>
<calcChain xmlns="http://schemas.openxmlformats.org/spreadsheetml/2006/main">
  <c r="B42" i="34" l="1"/>
  <c r="B43" i="34"/>
  <c r="B24" i="34"/>
  <c r="B23" i="34"/>
  <c r="B17" i="34"/>
  <c r="B16" i="34"/>
  <c r="B10" i="34"/>
  <c r="B9" i="34"/>
  <c r="B37" i="34"/>
  <c r="B36" i="34"/>
  <c r="B31" i="34"/>
  <c r="B30" i="34"/>
  <c r="D254" i="36"/>
  <c r="D252" i="36"/>
  <c r="D251" i="36"/>
  <c r="D250" i="36"/>
  <c r="D248" i="36"/>
  <c r="D245" i="36"/>
  <c r="D244" i="36"/>
  <c r="D243" i="36"/>
  <c r="D242" i="36"/>
  <c r="D241" i="36"/>
  <c r="D240" i="36"/>
  <c r="D239" i="36"/>
  <c r="D238" i="36"/>
  <c r="D236" i="36"/>
  <c r="D234" i="36"/>
  <c r="D232" i="36"/>
  <c r="D231" i="36"/>
  <c r="D230" i="36"/>
  <c r="D229" i="36"/>
  <c r="D228" i="36"/>
  <c r="D227" i="36"/>
  <c r="D226" i="36"/>
  <c r="D225" i="36"/>
  <c r="D224" i="36"/>
  <c r="D223" i="36"/>
  <c r="D222" i="36"/>
  <c r="D221" i="36"/>
  <c r="D220" i="36"/>
  <c r="D219" i="36"/>
  <c r="D218" i="36"/>
  <c r="D217" i="36"/>
  <c r="D216" i="36"/>
  <c r="D215" i="36"/>
  <c r="D214" i="36"/>
  <c r="D213" i="36"/>
  <c r="D212" i="36"/>
  <c r="D211" i="36"/>
  <c r="D210" i="36"/>
  <c r="D209" i="36"/>
  <c r="C205" i="36"/>
  <c r="B205" i="36"/>
  <c r="D203" i="36"/>
  <c r="D202" i="36"/>
  <c r="D201" i="36"/>
  <c r="D200" i="36"/>
  <c r="D199" i="36"/>
  <c r="D198" i="36"/>
  <c r="D197" i="36"/>
  <c r="D196" i="36"/>
  <c r="D195" i="36"/>
  <c r="D194" i="36"/>
  <c r="D193" i="36"/>
  <c r="D192" i="36"/>
  <c r="D191" i="36"/>
  <c r="D190" i="36"/>
  <c r="D189" i="36"/>
  <c r="D188" i="36"/>
  <c r="D187" i="36"/>
  <c r="D186" i="36"/>
  <c r="D185" i="36"/>
  <c r="D184" i="36"/>
  <c r="D183" i="36"/>
  <c r="D182" i="36"/>
  <c r="D181" i="36"/>
  <c r="D180" i="36"/>
  <c r="D179" i="36"/>
  <c r="D178" i="36"/>
  <c r="D177" i="36"/>
  <c r="D176" i="36"/>
  <c r="D175" i="36"/>
  <c r="D174" i="36"/>
  <c r="D173" i="36"/>
  <c r="D172" i="36"/>
  <c r="D171" i="36"/>
  <c r="D170" i="36"/>
  <c r="D169" i="36"/>
  <c r="D168" i="36"/>
  <c r="D167" i="36"/>
  <c r="D166" i="36"/>
  <c r="D165" i="36"/>
  <c r="D164" i="36"/>
  <c r="D163" i="36"/>
  <c r="D162" i="36"/>
  <c r="D161" i="36"/>
  <c r="D160" i="36"/>
  <c r="D159" i="36"/>
  <c r="D158" i="36"/>
  <c r="D157" i="36"/>
  <c r="D156" i="36"/>
  <c r="D155" i="36"/>
  <c r="D154" i="36"/>
  <c r="D153" i="36"/>
  <c r="D152" i="36"/>
  <c r="D151" i="36"/>
  <c r="D150" i="36"/>
  <c r="D149" i="36"/>
  <c r="D148" i="36"/>
  <c r="D147" i="36"/>
  <c r="D146" i="36"/>
  <c r="D145" i="36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J33" i="37"/>
  <c r="D205" i="36" l="1"/>
  <c r="N55" i="38" l="1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M55" i="38"/>
  <c r="M54" i="38"/>
  <c r="M53" i="38"/>
  <c r="M52" i="38"/>
  <c r="M50" i="38"/>
  <c r="M49" i="38"/>
  <c r="M48" i="38"/>
  <c r="M47" i="38"/>
  <c r="M46" i="38"/>
  <c r="M45" i="38"/>
  <c r="M44" i="38"/>
  <c r="M43" i="38"/>
  <c r="M42" i="38"/>
  <c r="M41" i="38"/>
  <c r="M40" i="38"/>
  <c r="M39" i="38"/>
  <c r="M38" i="38"/>
  <c r="M35" i="38"/>
  <c r="M34" i="38"/>
  <c r="M33" i="38"/>
  <c r="M32" i="38"/>
  <c r="M31" i="38"/>
  <c r="M30" i="38"/>
  <c r="M29" i="38"/>
  <c r="M28" i="38"/>
  <c r="M26" i="38"/>
  <c r="M25" i="38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11" i="38"/>
  <c r="M10" i="38"/>
  <c r="M9" i="38"/>
  <c r="M8" i="38"/>
  <c r="M7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N250" i="22" l="1"/>
  <c r="L250" i="22"/>
  <c r="K250" i="22"/>
  <c r="J250" i="22"/>
  <c r="H250" i="22"/>
  <c r="G250" i="22"/>
  <c r="F250" i="22"/>
  <c r="C250" i="22"/>
  <c r="B250" i="22"/>
  <c r="N246" i="22"/>
  <c r="G246" i="22"/>
  <c r="F246" i="22"/>
  <c r="C246" i="22"/>
  <c r="B246" i="22"/>
  <c r="N239" i="22"/>
  <c r="N237" i="22"/>
  <c r="N208" i="22"/>
  <c r="G239" i="22"/>
  <c r="F239" i="22"/>
  <c r="C239" i="22"/>
  <c r="B239" i="22"/>
  <c r="G237" i="22"/>
  <c r="F237" i="22"/>
  <c r="C237" i="22"/>
  <c r="B237" i="22"/>
  <c r="G208" i="22"/>
  <c r="F208" i="22"/>
  <c r="D208" i="22"/>
  <c r="C208" i="22"/>
  <c r="B208" i="22"/>
  <c r="S33" i="2"/>
  <c r="R33" i="2"/>
  <c r="C251" i="40" l="1"/>
  <c r="B251" i="40"/>
  <c r="C249" i="40"/>
  <c r="B249" i="40"/>
  <c r="C247" i="40"/>
  <c r="B247" i="40"/>
  <c r="C245" i="40"/>
  <c r="B245" i="40"/>
  <c r="C244" i="40"/>
  <c r="B244" i="40"/>
  <c r="C243" i="40"/>
  <c r="B243" i="40"/>
  <c r="C242" i="40"/>
  <c r="B242" i="40"/>
  <c r="C241" i="40"/>
  <c r="B241" i="40"/>
  <c r="C239" i="40"/>
  <c r="B239" i="40"/>
  <c r="C237" i="40"/>
  <c r="B237" i="40"/>
  <c r="C208" i="40"/>
  <c r="B208" i="40"/>
  <c r="C235" i="40"/>
  <c r="B235" i="40"/>
  <c r="C234" i="40"/>
  <c r="B234" i="40"/>
  <c r="C233" i="40"/>
  <c r="B233" i="40"/>
  <c r="C232" i="40"/>
  <c r="B232" i="40"/>
  <c r="C231" i="40"/>
  <c r="B231" i="40"/>
  <c r="C230" i="40"/>
  <c r="B230" i="40"/>
  <c r="C229" i="40"/>
  <c r="B229" i="40"/>
  <c r="C228" i="40"/>
  <c r="B228" i="40"/>
  <c r="C227" i="40"/>
  <c r="B227" i="40"/>
  <c r="C226" i="40"/>
  <c r="B226" i="40"/>
  <c r="C225" i="40"/>
  <c r="B225" i="40"/>
  <c r="C224" i="40"/>
  <c r="B224" i="40"/>
  <c r="C223" i="40"/>
  <c r="B223" i="40"/>
  <c r="C222" i="40"/>
  <c r="B222" i="40"/>
  <c r="C221" i="40"/>
  <c r="B221" i="40"/>
  <c r="C220" i="40"/>
  <c r="B220" i="40"/>
  <c r="C219" i="40"/>
  <c r="B219" i="40"/>
  <c r="C218" i="40"/>
  <c r="B218" i="40"/>
  <c r="C217" i="40"/>
  <c r="B217" i="40"/>
  <c r="C216" i="40"/>
  <c r="B216" i="40"/>
  <c r="C215" i="40"/>
  <c r="B215" i="40"/>
  <c r="C214" i="40"/>
  <c r="B214" i="40"/>
  <c r="C213" i="40"/>
  <c r="B213" i="40"/>
  <c r="C212" i="40"/>
  <c r="B212" i="40"/>
  <c r="C206" i="40"/>
  <c r="B206" i="40"/>
  <c r="C205" i="40"/>
  <c r="B205" i="40"/>
  <c r="C204" i="40"/>
  <c r="B204" i="40"/>
  <c r="C203" i="40"/>
  <c r="B203" i="40"/>
  <c r="C202" i="40"/>
  <c r="B202" i="40"/>
  <c r="C201" i="40"/>
  <c r="B201" i="40"/>
  <c r="C200" i="40"/>
  <c r="B200" i="40"/>
  <c r="C199" i="40"/>
  <c r="B199" i="40"/>
  <c r="C198" i="40"/>
  <c r="B198" i="40"/>
  <c r="C197" i="40"/>
  <c r="B197" i="40"/>
  <c r="C196" i="40"/>
  <c r="B196" i="40"/>
  <c r="C195" i="40"/>
  <c r="B195" i="40"/>
  <c r="C194" i="40"/>
  <c r="B194" i="40"/>
  <c r="C193" i="40"/>
  <c r="B193" i="40"/>
  <c r="C192" i="40"/>
  <c r="B192" i="40"/>
  <c r="C191" i="40"/>
  <c r="B191" i="40"/>
  <c r="C190" i="40"/>
  <c r="B190" i="40"/>
  <c r="C189" i="40"/>
  <c r="B189" i="40"/>
  <c r="C188" i="40"/>
  <c r="B188" i="40"/>
  <c r="C187" i="40"/>
  <c r="B187" i="40"/>
  <c r="C186" i="40"/>
  <c r="B186" i="40"/>
  <c r="C185" i="40"/>
  <c r="B185" i="40"/>
  <c r="C184" i="40"/>
  <c r="B184" i="40"/>
  <c r="C183" i="40"/>
  <c r="B183" i="40"/>
  <c r="C182" i="40"/>
  <c r="B182" i="40"/>
  <c r="C181" i="40"/>
  <c r="B181" i="40"/>
  <c r="C180" i="40"/>
  <c r="B180" i="40"/>
  <c r="C179" i="40"/>
  <c r="B179" i="40"/>
  <c r="C178" i="40"/>
  <c r="B178" i="40"/>
  <c r="C177" i="40"/>
  <c r="B177" i="40"/>
  <c r="C176" i="40"/>
  <c r="B176" i="40"/>
  <c r="C175" i="40"/>
  <c r="B175" i="40"/>
  <c r="C174" i="40"/>
  <c r="B174" i="40"/>
  <c r="C173" i="40"/>
  <c r="B173" i="40"/>
  <c r="C172" i="40"/>
  <c r="B172" i="40"/>
  <c r="C171" i="40"/>
  <c r="B171" i="40"/>
  <c r="C170" i="40"/>
  <c r="B170" i="40"/>
  <c r="C169" i="40"/>
  <c r="B169" i="40"/>
  <c r="C168" i="40"/>
  <c r="B168" i="40"/>
  <c r="C167" i="40"/>
  <c r="B167" i="40"/>
  <c r="C166" i="40"/>
  <c r="B166" i="40"/>
  <c r="C165" i="40"/>
  <c r="B165" i="40"/>
  <c r="C164" i="40"/>
  <c r="B164" i="40"/>
  <c r="C163" i="40"/>
  <c r="B163" i="40"/>
  <c r="C162" i="40"/>
  <c r="B162" i="40"/>
  <c r="C161" i="40"/>
  <c r="B161" i="40"/>
  <c r="C160" i="40"/>
  <c r="B160" i="40"/>
  <c r="C159" i="40"/>
  <c r="B159" i="40"/>
  <c r="C158" i="40"/>
  <c r="B158" i="40"/>
  <c r="C157" i="40"/>
  <c r="B157" i="40"/>
  <c r="C156" i="40"/>
  <c r="B156" i="40"/>
  <c r="C155" i="40"/>
  <c r="B155" i="40"/>
  <c r="C154" i="40"/>
  <c r="B154" i="40"/>
  <c r="C153" i="40"/>
  <c r="B153" i="40"/>
  <c r="C152" i="40"/>
  <c r="B152" i="40"/>
  <c r="C151" i="40"/>
  <c r="B151" i="40"/>
  <c r="C150" i="40"/>
  <c r="B150" i="40"/>
  <c r="C149" i="40"/>
  <c r="B149" i="40"/>
  <c r="C148" i="40"/>
  <c r="B148" i="40"/>
  <c r="C147" i="40"/>
  <c r="B147" i="40"/>
  <c r="C146" i="40"/>
  <c r="B146" i="40"/>
  <c r="C145" i="40"/>
  <c r="B145" i="40"/>
  <c r="C144" i="40"/>
  <c r="B144" i="40"/>
  <c r="C143" i="40"/>
  <c r="B143" i="40"/>
  <c r="C142" i="40"/>
  <c r="B142" i="40"/>
  <c r="C141" i="40"/>
  <c r="B141" i="40"/>
  <c r="C140" i="40"/>
  <c r="B140" i="40"/>
  <c r="C139" i="40"/>
  <c r="B139" i="40"/>
  <c r="C138" i="40"/>
  <c r="B138" i="40"/>
  <c r="C137" i="40"/>
  <c r="B137" i="40"/>
  <c r="C136" i="40"/>
  <c r="B136" i="40"/>
  <c r="C135" i="40"/>
  <c r="B135" i="40"/>
  <c r="C134" i="40"/>
  <c r="B134" i="40"/>
  <c r="C133" i="40"/>
  <c r="B133" i="40"/>
  <c r="C132" i="40"/>
  <c r="B132" i="40"/>
  <c r="C131" i="40"/>
  <c r="B131" i="40"/>
  <c r="C130" i="40"/>
  <c r="B130" i="40"/>
  <c r="C129" i="40"/>
  <c r="B129" i="40"/>
  <c r="C128" i="40"/>
  <c r="B128" i="40"/>
  <c r="C127" i="40"/>
  <c r="B127" i="40"/>
  <c r="C126" i="40"/>
  <c r="B126" i="40"/>
  <c r="C125" i="40"/>
  <c r="B125" i="40"/>
  <c r="C124" i="40"/>
  <c r="B124" i="40"/>
  <c r="C123" i="40"/>
  <c r="B123" i="40"/>
  <c r="C122" i="40"/>
  <c r="B122" i="40"/>
  <c r="C121" i="40"/>
  <c r="B121" i="40"/>
  <c r="C120" i="40"/>
  <c r="B120" i="40"/>
  <c r="C119" i="40"/>
  <c r="B119" i="40"/>
  <c r="C118" i="40"/>
  <c r="B118" i="40"/>
  <c r="C117" i="40"/>
  <c r="B117" i="40"/>
  <c r="C116" i="40"/>
  <c r="B116" i="40"/>
  <c r="C115" i="40"/>
  <c r="B115" i="40"/>
  <c r="C114" i="40"/>
  <c r="B114" i="40"/>
  <c r="C113" i="40"/>
  <c r="B113" i="40"/>
  <c r="C112" i="40"/>
  <c r="B112" i="40"/>
  <c r="C111" i="40"/>
  <c r="B111" i="40"/>
  <c r="C110" i="40"/>
  <c r="B110" i="40"/>
  <c r="C109" i="40"/>
  <c r="B109" i="40"/>
  <c r="C108" i="40"/>
  <c r="B108" i="40"/>
  <c r="C107" i="40"/>
  <c r="B107" i="40"/>
  <c r="C106" i="40"/>
  <c r="B106" i="40"/>
  <c r="C105" i="40"/>
  <c r="B105" i="40"/>
  <c r="C104" i="40"/>
  <c r="B104" i="40"/>
  <c r="C103" i="40"/>
  <c r="B103" i="40"/>
  <c r="C102" i="40"/>
  <c r="B102" i="40"/>
  <c r="C101" i="40"/>
  <c r="B101" i="40"/>
  <c r="C100" i="40"/>
  <c r="B100" i="40"/>
  <c r="C99" i="40"/>
  <c r="B99" i="40"/>
  <c r="C98" i="40"/>
  <c r="B98" i="40"/>
  <c r="C97" i="40"/>
  <c r="B97" i="40"/>
  <c r="C96" i="40"/>
  <c r="B96" i="40"/>
  <c r="C95" i="40"/>
  <c r="B95" i="40"/>
  <c r="C94" i="40"/>
  <c r="B94" i="40"/>
  <c r="C93" i="40"/>
  <c r="B93" i="40"/>
  <c r="C92" i="40"/>
  <c r="B92" i="40"/>
  <c r="C91" i="40"/>
  <c r="B91" i="40"/>
  <c r="C90" i="40"/>
  <c r="B90" i="40"/>
  <c r="C89" i="40"/>
  <c r="B89" i="40"/>
  <c r="C88" i="40"/>
  <c r="B88" i="40"/>
  <c r="C87" i="40"/>
  <c r="B87" i="40"/>
  <c r="C86" i="40"/>
  <c r="B86" i="40"/>
  <c r="C85" i="40"/>
  <c r="B85" i="40"/>
  <c r="C84" i="40"/>
  <c r="B84" i="40"/>
  <c r="C83" i="40"/>
  <c r="B83" i="40"/>
  <c r="C82" i="40"/>
  <c r="B82" i="40"/>
  <c r="C81" i="40"/>
  <c r="B81" i="40"/>
  <c r="C80" i="40"/>
  <c r="B80" i="40"/>
  <c r="C79" i="40"/>
  <c r="B79" i="40"/>
  <c r="C78" i="40"/>
  <c r="B78" i="40"/>
  <c r="C77" i="40"/>
  <c r="B77" i="40"/>
  <c r="C76" i="40"/>
  <c r="B76" i="40"/>
  <c r="C75" i="40"/>
  <c r="B75" i="40"/>
  <c r="C74" i="40"/>
  <c r="B74" i="40"/>
  <c r="C73" i="40"/>
  <c r="B73" i="40"/>
  <c r="C72" i="40"/>
  <c r="B72" i="40"/>
  <c r="C71" i="40"/>
  <c r="B71" i="40"/>
  <c r="C70" i="40"/>
  <c r="B70" i="40"/>
  <c r="C69" i="40"/>
  <c r="B69" i="40"/>
  <c r="C68" i="40"/>
  <c r="B68" i="40"/>
  <c r="C67" i="40"/>
  <c r="B67" i="40"/>
  <c r="C66" i="40"/>
  <c r="B66" i="40"/>
  <c r="C65" i="40"/>
  <c r="B65" i="40"/>
  <c r="C64" i="40"/>
  <c r="B64" i="40"/>
  <c r="C63" i="40"/>
  <c r="B63" i="40"/>
  <c r="C62" i="40"/>
  <c r="B62" i="40"/>
  <c r="C61" i="40"/>
  <c r="B61" i="40"/>
  <c r="C60" i="40"/>
  <c r="B60" i="40"/>
  <c r="C59" i="40"/>
  <c r="B59" i="40"/>
  <c r="C58" i="40"/>
  <c r="B58" i="40"/>
  <c r="C57" i="40"/>
  <c r="B57" i="40"/>
  <c r="C56" i="40"/>
  <c r="B56" i="40"/>
  <c r="C55" i="40"/>
  <c r="B55" i="40"/>
  <c r="C54" i="40"/>
  <c r="B54" i="40"/>
  <c r="C53" i="40"/>
  <c r="B53" i="40"/>
  <c r="C52" i="40"/>
  <c r="B52" i="40"/>
  <c r="C51" i="40"/>
  <c r="B51" i="40"/>
  <c r="C50" i="40"/>
  <c r="B50" i="40"/>
  <c r="C49" i="40"/>
  <c r="B49" i="40"/>
  <c r="C48" i="40"/>
  <c r="B48" i="40"/>
  <c r="C47" i="40"/>
  <c r="B47" i="40"/>
  <c r="C46" i="40"/>
  <c r="B46" i="40"/>
  <c r="C45" i="40"/>
  <c r="B45" i="40"/>
  <c r="C44" i="40"/>
  <c r="B44" i="40"/>
  <c r="C43" i="40"/>
  <c r="B43" i="40"/>
  <c r="C42" i="40"/>
  <c r="B42" i="40"/>
  <c r="C41" i="40"/>
  <c r="B41" i="40"/>
  <c r="C40" i="40"/>
  <c r="B40" i="40"/>
  <c r="C39" i="40"/>
  <c r="B39" i="40"/>
  <c r="C38" i="40"/>
  <c r="B38" i="40"/>
  <c r="C37" i="40"/>
  <c r="B37" i="40"/>
  <c r="C36" i="40"/>
  <c r="B36" i="40"/>
  <c r="C35" i="40"/>
  <c r="B35" i="40"/>
  <c r="C34" i="40"/>
  <c r="B34" i="40"/>
  <c r="C33" i="40"/>
  <c r="B33" i="40"/>
  <c r="C32" i="40"/>
  <c r="B32" i="40"/>
  <c r="C31" i="40"/>
  <c r="B31" i="40"/>
  <c r="C30" i="40"/>
  <c r="B30" i="40"/>
  <c r="C29" i="40"/>
  <c r="B29" i="40"/>
  <c r="C28" i="40"/>
  <c r="B28" i="40"/>
  <c r="C27" i="40"/>
  <c r="B27" i="40"/>
  <c r="C26" i="40"/>
  <c r="B26" i="40"/>
  <c r="C25" i="40"/>
  <c r="B25" i="40"/>
  <c r="C24" i="40"/>
  <c r="B24" i="40"/>
  <c r="C23" i="40"/>
  <c r="B23" i="40"/>
  <c r="C22" i="40"/>
  <c r="B22" i="40"/>
  <c r="C21" i="40"/>
  <c r="B21" i="40"/>
  <c r="C20" i="40"/>
  <c r="B20" i="40"/>
  <c r="C19" i="40"/>
  <c r="B19" i="40"/>
  <c r="C18" i="40"/>
  <c r="B18" i="40"/>
  <c r="C17" i="40"/>
  <c r="B17" i="40"/>
  <c r="C16" i="40"/>
  <c r="B16" i="40"/>
  <c r="C15" i="40"/>
  <c r="B15" i="40"/>
  <c r="C14" i="40"/>
  <c r="B14" i="40"/>
  <c r="C13" i="40"/>
  <c r="B13" i="40"/>
  <c r="C12" i="40"/>
  <c r="B12" i="40"/>
  <c r="C11" i="40"/>
  <c r="B11" i="40"/>
  <c r="H55" i="38" l="1"/>
  <c r="H54" i="38"/>
  <c r="H53" i="38"/>
  <c r="H52" i="38"/>
  <c r="H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I33" i="37" l="1"/>
  <c r="H6" i="38" l="1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H31" i="1"/>
  <c r="G31" i="1"/>
  <c r="F31" i="1"/>
  <c r="E31" i="1"/>
  <c r="D31" i="1"/>
  <c r="C31" i="1"/>
  <c r="B31" i="1"/>
  <c r="I31" i="1"/>
  <c r="E38" i="34" l="1"/>
  <c r="E32" i="34"/>
  <c r="E25" i="34"/>
  <c r="E18" i="34"/>
  <c r="E11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D38" i="34"/>
  <c r="AM32" i="34"/>
  <c r="AL32" i="34"/>
  <c r="AK32" i="34"/>
  <c r="AJ32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D32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D25" i="34"/>
  <c r="D45" i="34" s="1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B45" i="34" s="1"/>
  <c r="AA18" i="34"/>
  <c r="Z18" i="34"/>
  <c r="Y18" i="34"/>
  <c r="X18" i="34"/>
  <c r="X45" i="34" s="1"/>
  <c r="W18" i="34"/>
  <c r="V18" i="34"/>
  <c r="U18" i="34"/>
  <c r="T18" i="34"/>
  <c r="T45" i="34" s="1"/>
  <c r="S18" i="34"/>
  <c r="R18" i="34"/>
  <c r="Q18" i="34"/>
  <c r="P18" i="34"/>
  <c r="P45" i="34" s="1"/>
  <c r="O18" i="34"/>
  <c r="N18" i="34"/>
  <c r="M18" i="34"/>
  <c r="L18" i="34"/>
  <c r="K18" i="34"/>
  <c r="J18" i="34"/>
  <c r="I18" i="34"/>
  <c r="H18" i="34"/>
  <c r="H45" i="34" s="1"/>
  <c r="G18" i="34"/>
  <c r="F18" i="34"/>
  <c r="D18" i="34"/>
  <c r="AM11" i="34"/>
  <c r="AL11" i="34"/>
  <c r="AK11" i="34"/>
  <c r="AJ11" i="34"/>
  <c r="AI11" i="34"/>
  <c r="AH11" i="34"/>
  <c r="AG11" i="34"/>
  <c r="AF11" i="34"/>
  <c r="AE11" i="34"/>
  <c r="AE45" i="34" s="1"/>
  <c r="AD11" i="34"/>
  <c r="AC11" i="34"/>
  <c r="AB11" i="34"/>
  <c r="AA11" i="34"/>
  <c r="AA45" i="34" s="1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D11" i="34"/>
  <c r="H33" i="37"/>
  <c r="G33" i="37"/>
  <c r="F33" i="37"/>
  <c r="E33" i="37"/>
  <c r="D33" i="37"/>
  <c r="C33" i="37"/>
  <c r="B33" i="37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L45" i="38"/>
  <c r="K45" i="38"/>
  <c r="L44" i="38"/>
  <c r="K44" i="38"/>
  <c r="L43" i="38"/>
  <c r="K43" i="38"/>
  <c r="L42" i="38"/>
  <c r="K42" i="38"/>
  <c r="L41" i="38"/>
  <c r="K41" i="38"/>
  <c r="L40" i="38"/>
  <c r="K40" i="38"/>
  <c r="L39" i="38"/>
  <c r="K39" i="38"/>
  <c r="L38" i="38"/>
  <c r="K38" i="38"/>
  <c r="L37" i="38"/>
  <c r="K37" i="38"/>
  <c r="L36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K28" i="38"/>
  <c r="L27" i="38"/>
  <c r="K27" i="38"/>
  <c r="L26" i="38"/>
  <c r="K26" i="38"/>
  <c r="L25" i="38"/>
  <c r="K25" i="38"/>
  <c r="L24" i="38"/>
  <c r="K24" i="38"/>
  <c r="L23" i="38"/>
  <c r="K23" i="38"/>
  <c r="L22" i="38"/>
  <c r="K22" i="38"/>
  <c r="L21" i="38"/>
  <c r="K21" i="38"/>
  <c r="L20" i="38"/>
  <c r="K20" i="38"/>
  <c r="L19" i="38"/>
  <c r="K19" i="38"/>
  <c r="L18" i="38"/>
  <c r="K18" i="38"/>
  <c r="L17" i="38"/>
  <c r="K17" i="38"/>
  <c r="L16" i="38"/>
  <c r="K16" i="38"/>
  <c r="L15" i="38"/>
  <c r="K15" i="38"/>
  <c r="L14" i="38"/>
  <c r="K14" i="38"/>
  <c r="L13" i="38"/>
  <c r="K13" i="38"/>
  <c r="L12" i="38"/>
  <c r="K12" i="38"/>
  <c r="L11" i="38"/>
  <c r="K11" i="38"/>
  <c r="L10" i="38"/>
  <c r="K10" i="38"/>
  <c r="L9" i="38"/>
  <c r="K9" i="38"/>
  <c r="L8" i="38"/>
  <c r="K8" i="38"/>
  <c r="L7" i="38"/>
  <c r="K7" i="38"/>
  <c r="K248" i="22"/>
  <c r="J248" i="22"/>
  <c r="K244" i="22"/>
  <c r="J244" i="22"/>
  <c r="K243" i="22"/>
  <c r="J243" i="22"/>
  <c r="K242" i="22"/>
  <c r="J242" i="22"/>
  <c r="K241" i="22"/>
  <c r="J241" i="22"/>
  <c r="H235" i="22"/>
  <c r="D235" i="22"/>
  <c r="K235" i="22"/>
  <c r="J235" i="22"/>
  <c r="H234" i="22"/>
  <c r="D234" i="22"/>
  <c r="K234" i="22"/>
  <c r="J234" i="22"/>
  <c r="H233" i="22"/>
  <c r="D233" i="22"/>
  <c r="K233" i="22"/>
  <c r="J233" i="22"/>
  <c r="H232" i="22"/>
  <c r="D232" i="22"/>
  <c r="K232" i="22"/>
  <c r="J232" i="22"/>
  <c r="H231" i="22"/>
  <c r="D231" i="22"/>
  <c r="K231" i="22"/>
  <c r="J231" i="22"/>
  <c r="H230" i="22"/>
  <c r="D230" i="22"/>
  <c r="K230" i="22"/>
  <c r="J230" i="22"/>
  <c r="H229" i="22"/>
  <c r="D229" i="22"/>
  <c r="K229" i="22"/>
  <c r="J229" i="22"/>
  <c r="H228" i="22"/>
  <c r="D228" i="22"/>
  <c r="K228" i="22"/>
  <c r="J228" i="22"/>
  <c r="H227" i="22"/>
  <c r="D227" i="22"/>
  <c r="K227" i="22"/>
  <c r="J227" i="22"/>
  <c r="H226" i="22"/>
  <c r="D226" i="22"/>
  <c r="K226" i="22"/>
  <c r="J226" i="22"/>
  <c r="H225" i="22"/>
  <c r="D225" i="22"/>
  <c r="K225" i="22"/>
  <c r="J225" i="22"/>
  <c r="H224" i="22"/>
  <c r="D224" i="22"/>
  <c r="K224" i="22"/>
  <c r="J224" i="22"/>
  <c r="H223" i="22"/>
  <c r="D223" i="22"/>
  <c r="K223" i="22"/>
  <c r="J223" i="22"/>
  <c r="H222" i="22"/>
  <c r="D222" i="22"/>
  <c r="K222" i="22"/>
  <c r="J222" i="22"/>
  <c r="H221" i="22"/>
  <c r="D221" i="22"/>
  <c r="K221" i="22"/>
  <c r="J221" i="22"/>
  <c r="H220" i="22"/>
  <c r="D220" i="22"/>
  <c r="K220" i="22"/>
  <c r="J220" i="22"/>
  <c r="H219" i="22"/>
  <c r="D219" i="22"/>
  <c r="K219" i="22"/>
  <c r="J219" i="22"/>
  <c r="H218" i="22"/>
  <c r="D218" i="22"/>
  <c r="K218" i="22"/>
  <c r="J218" i="22"/>
  <c r="H217" i="22"/>
  <c r="D217" i="22"/>
  <c r="K217" i="22"/>
  <c r="J217" i="22"/>
  <c r="H216" i="22"/>
  <c r="D216" i="22"/>
  <c r="K216" i="22"/>
  <c r="J216" i="22"/>
  <c r="H215" i="22"/>
  <c r="D215" i="22"/>
  <c r="K215" i="22"/>
  <c r="J215" i="22"/>
  <c r="H214" i="22"/>
  <c r="D214" i="22"/>
  <c r="K214" i="22"/>
  <c r="J214" i="22"/>
  <c r="H213" i="22"/>
  <c r="D213" i="22"/>
  <c r="K213" i="22"/>
  <c r="J213" i="22"/>
  <c r="H212" i="22"/>
  <c r="D212" i="22"/>
  <c r="K212" i="22"/>
  <c r="J212" i="22"/>
  <c r="H206" i="22"/>
  <c r="D206" i="22"/>
  <c r="K206" i="22"/>
  <c r="J206" i="22"/>
  <c r="D205" i="22"/>
  <c r="H205" i="22"/>
  <c r="K205" i="22"/>
  <c r="J205" i="22"/>
  <c r="D204" i="22"/>
  <c r="H204" i="22"/>
  <c r="K204" i="22"/>
  <c r="J204" i="22"/>
  <c r="D203" i="22"/>
  <c r="H203" i="22"/>
  <c r="K203" i="22"/>
  <c r="J203" i="22"/>
  <c r="D202" i="22"/>
  <c r="H202" i="22"/>
  <c r="K202" i="22"/>
  <c r="J202" i="22"/>
  <c r="D201" i="22"/>
  <c r="H201" i="22"/>
  <c r="K201" i="22"/>
  <c r="J201" i="22"/>
  <c r="D200" i="22"/>
  <c r="H200" i="22"/>
  <c r="K200" i="22"/>
  <c r="J200" i="22"/>
  <c r="D199" i="22"/>
  <c r="L199" i="22" s="1"/>
  <c r="H199" i="22"/>
  <c r="K199" i="22"/>
  <c r="J199" i="22"/>
  <c r="D198" i="22"/>
  <c r="H198" i="22"/>
  <c r="K198" i="22"/>
  <c r="J198" i="22"/>
  <c r="D197" i="22"/>
  <c r="H197" i="22"/>
  <c r="K197" i="22"/>
  <c r="J197" i="22"/>
  <c r="D196" i="22"/>
  <c r="H196" i="22"/>
  <c r="K196" i="22"/>
  <c r="J196" i="22"/>
  <c r="D195" i="22"/>
  <c r="H195" i="22"/>
  <c r="K195" i="22"/>
  <c r="J195" i="22"/>
  <c r="D194" i="22"/>
  <c r="L194" i="22" s="1"/>
  <c r="H194" i="22"/>
  <c r="K194" i="22"/>
  <c r="J194" i="22"/>
  <c r="D193" i="22"/>
  <c r="L193" i="22" s="1"/>
  <c r="H193" i="22"/>
  <c r="K193" i="22"/>
  <c r="J193" i="22"/>
  <c r="D192" i="22"/>
  <c r="L192" i="22" s="1"/>
  <c r="H192" i="22"/>
  <c r="K192" i="22"/>
  <c r="J192" i="22"/>
  <c r="D191" i="22"/>
  <c r="H191" i="22"/>
  <c r="K191" i="22"/>
  <c r="J191" i="22"/>
  <c r="D190" i="22"/>
  <c r="H190" i="22"/>
  <c r="K190" i="22"/>
  <c r="J190" i="22"/>
  <c r="D189" i="22"/>
  <c r="L189" i="22" s="1"/>
  <c r="H189" i="22"/>
  <c r="K189" i="22"/>
  <c r="J189" i="22"/>
  <c r="D188" i="22"/>
  <c r="L188" i="22" s="1"/>
  <c r="H188" i="22"/>
  <c r="K188" i="22"/>
  <c r="J188" i="22"/>
  <c r="D187" i="22"/>
  <c r="H187" i="22"/>
  <c r="K187" i="22"/>
  <c r="J187" i="22"/>
  <c r="D186" i="22"/>
  <c r="H186" i="22"/>
  <c r="K186" i="22"/>
  <c r="J186" i="22"/>
  <c r="D185" i="22"/>
  <c r="H185" i="22"/>
  <c r="K185" i="22"/>
  <c r="J185" i="22"/>
  <c r="D184" i="22"/>
  <c r="H184" i="22"/>
  <c r="K184" i="22"/>
  <c r="J184" i="22"/>
  <c r="D183" i="22"/>
  <c r="L183" i="22" s="1"/>
  <c r="H183" i="22"/>
  <c r="K183" i="22"/>
  <c r="J183" i="22"/>
  <c r="D182" i="22"/>
  <c r="H182" i="22"/>
  <c r="K182" i="22"/>
  <c r="J182" i="22"/>
  <c r="D181" i="22"/>
  <c r="H181" i="22"/>
  <c r="K181" i="22"/>
  <c r="J181" i="22"/>
  <c r="D180" i="22"/>
  <c r="H180" i="22"/>
  <c r="K180" i="22"/>
  <c r="J180" i="22"/>
  <c r="D179" i="22"/>
  <c r="H179" i="22"/>
  <c r="K179" i="22"/>
  <c r="J179" i="22"/>
  <c r="D178" i="22"/>
  <c r="H178" i="22"/>
  <c r="K178" i="22"/>
  <c r="J178" i="22"/>
  <c r="D177" i="22"/>
  <c r="H177" i="22"/>
  <c r="K177" i="22"/>
  <c r="J177" i="22"/>
  <c r="D176" i="22"/>
  <c r="H176" i="22"/>
  <c r="K176" i="22"/>
  <c r="J176" i="22"/>
  <c r="D175" i="22"/>
  <c r="H175" i="22"/>
  <c r="K175" i="22"/>
  <c r="J175" i="22"/>
  <c r="D174" i="22"/>
  <c r="H174" i="22"/>
  <c r="K174" i="22"/>
  <c r="J174" i="22"/>
  <c r="D173" i="22"/>
  <c r="H173" i="22"/>
  <c r="K173" i="22"/>
  <c r="J173" i="22"/>
  <c r="D172" i="22"/>
  <c r="H172" i="22"/>
  <c r="K172" i="22"/>
  <c r="J172" i="22"/>
  <c r="D171" i="22"/>
  <c r="H171" i="22"/>
  <c r="K171" i="22"/>
  <c r="J171" i="22"/>
  <c r="D170" i="22"/>
  <c r="H170" i="22"/>
  <c r="K170" i="22"/>
  <c r="J170" i="22"/>
  <c r="D169" i="22"/>
  <c r="H169" i="22"/>
  <c r="K169" i="22"/>
  <c r="J169" i="22"/>
  <c r="D168" i="22"/>
  <c r="H168" i="22"/>
  <c r="K168" i="22"/>
  <c r="J168" i="22"/>
  <c r="D167" i="22"/>
  <c r="H167" i="22"/>
  <c r="K167" i="22"/>
  <c r="J167" i="22"/>
  <c r="D166" i="22"/>
  <c r="H166" i="22"/>
  <c r="K166" i="22"/>
  <c r="J166" i="22"/>
  <c r="D165" i="22"/>
  <c r="H165" i="22"/>
  <c r="K165" i="22"/>
  <c r="J165" i="22"/>
  <c r="D164" i="22"/>
  <c r="H164" i="22"/>
  <c r="K164" i="22"/>
  <c r="J164" i="22"/>
  <c r="D163" i="22"/>
  <c r="H163" i="22"/>
  <c r="K163" i="22"/>
  <c r="J163" i="22"/>
  <c r="D162" i="22"/>
  <c r="H162" i="22"/>
  <c r="K162" i="22"/>
  <c r="J162" i="22"/>
  <c r="D161" i="22"/>
  <c r="H161" i="22"/>
  <c r="K161" i="22"/>
  <c r="J161" i="22"/>
  <c r="D160" i="22"/>
  <c r="H160" i="22"/>
  <c r="K160" i="22"/>
  <c r="J160" i="22"/>
  <c r="D159" i="22"/>
  <c r="H159" i="22"/>
  <c r="K159" i="22"/>
  <c r="J159" i="22"/>
  <c r="D158" i="22"/>
  <c r="H158" i="22"/>
  <c r="K158" i="22"/>
  <c r="J158" i="22"/>
  <c r="D157" i="22"/>
  <c r="H157" i="22"/>
  <c r="K157" i="22"/>
  <c r="J157" i="22"/>
  <c r="D156" i="22"/>
  <c r="H156" i="22"/>
  <c r="K156" i="22"/>
  <c r="J156" i="22"/>
  <c r="D155" i="22"/>
  <c r="H155" i="22"/>
  <c r="K155" i="22"/>
  <c r="J155" i="22"/>
  <c r="D154" i="22"/>
  <c r="H154" i="22"/>
  <c r="K154" i="22"/>
  <c r="J154" i="22"/>
  <c r="D153" i="22"/>
  <c r="H153" i="22"/>
  <c r="K153" i="22"/>
  <c r="J153" i="22"/>
  <c r="D152" i="22"/>
  <c r="H152" i="22"/>
  <c r="K152" i="22"/>
  <c r="J152" i="22"/>
  <c r="D151" i="22"/>
  <c r="H151" i="22"/>
  <c r="K151" i="22"/>
  <c r="J151" i="22"/>
  <c r="D150" i="22"/>
  <c r="H150" i="22"/>
  <c r="K150" i="22"/>
  <c r="J150" i="22"/>
  <c r="D149" i="22"/>
  <c r="H149" i="22"/>
  <c r="K149" i="22"/>
  <c r="J149" i="22"/>
  <c r="D148" i="22"/>
  <c r="H148" i="22"/>
  <c r="K148" i="22"/>
  <c r="J148" i="22"/>
  <c r="D147" i="22"/>
  <c r="H147" i="22"/>
  <c r="K147" i="22"/>
  <c r="J147" i="22"/>
  <c r="D146" i="22"/>
  <c r="H146" i="22"/>
  <c r="K146" i="22"/>
  <c r="J146" i="22"/>
  <c r="D145" i="22"/>
  <c r="H145" i="22"/>
  <c r="K145" i="22"/>
  <c r="J145" i="22"/>
  <c r="D144" i="22"/>
  <c r="H144" i="22"/>
  <c r="K144" i="22"/>
  <c r="J144" i="22"/>
  <c r="D143" i="22"/>
  <c r="H143" i="22"/>
  <c r="K143" i="22"/>
  <c r="J143" i="22"/>
  <c r="D142" i="22"/>
  <c r="H142" i="22"/>
  <c r="K142" i="22"/>
  <c r="J142" i="22"/>
  <c r="D141" i="22"/>
  <c r="H141" i="22"/>
  <c r="K141" i="22"/>
  <c r="J141" i="22"/>
  <c r="D140" i="22"/>
  <c r="H140" i="22"/>
  <c r="K140" i="22"/>
  <c r="J140" i="22"/>
  <c r="D139" i="22"/>
  <c r="H139" i="22"/>
  <c r="K139" i="22"/>
  <c r="J139" i="22"/>
  <c r="D138" i="22"/>
  <c r="H138" i="22"/>
  <c r="K138" i="22"/>
  <c r="J138" i="22"/>
  <c r="D137" i="22"/>
  <c r="H137" i="22"/>
  <c r="K137" i="22"/>
  <c r="J137" i="22"/>
  <c r="D136" i="22"/>
  <c r="H136" i="22"/>
  <c r="K136" i="22"/>
  <c r="J136" i="22"/>
  <c r="D135" i="22"/>
  <c r="H135" i="22"/>
  <c r="K135" i="22"/>
  <c r="J135" i="22"/>
  <c r="D134" i="22"/>
  <c r="H134" i="22"/>
  <c r="K134" i="22"/>
  <c r="J134" i="22"/>
  <c r="D133" i="22"/>
  <c r="H133" i="22"/>
  <c r="K133" i="22"/>
  <c r="J133" i="22"/>
  <c r="D132" i="22"/>
  <c r="H132" i="22"/>
  <c r="K132" i="22"/>
  <c r="J132" i="22"/>
  <c r="D131" i="22"/>
  <c r="H131" i="22"/>
  <c r="K131" i="22"/>
  <c r="J131" i="22"/>
  <c r="D130" i="22"/>
  <c r="H130" i="22"/>
  <c r="K130" i="22"/>
  <c r="J130" i="22"/>
  <c r="D129" i="22"/>
  <c r="H129" i="22"/>
  <c r="K129" i="22"/>
  <c r="J129" i="22"/>
  <c r="D128" i="22"/>
  <c r="H128" i="22"/>
  <c r="K128" i="22"/>
  <c r="J128" i="22"/>
  <c r="D127" i="22"/>
  <c r="H127" i="22"/>
  <c r="K127" i="22"/>
  <c r="J127" i="22"/>
  <c r="D126" i="22"/>
  <c r="H126" i="22"/>
  <c r="K126" i="22"/>
  <c r="J126" i="22"/>
  <c r="D125" i="22"/>
  <c r="H125" i="22"/>
  <c r="K125" i="22"/>
  <c r="J125" i="22"/>
  <c r="D124" i="22"/>
  <c r="H124" i="22"/>
  <c r="K124" i="22"/>
  <c r="J124" i="22"/>
  <c r="D123" i="22"/>
  <c r="H123" i="22"/>
  <c r="K123" i="22"/>
  <c r="J123" i="22"/>
  <c r="D122" i="22"/>
  <c r="H122" i="22"/>
  <c r="K122" i="22"/>
  <c r="J122" i="22"/>
  <c r="D121" i="22"/>
  <c r="H121" i="22"/>
  <c r="K121" i="22"/>
  <c r="J121" i="22"/>
  <c r="D120" i="22"/>
  <c r="H120" i="22"/>
  <c r="K120" i="22"/>
  <c r="J120" i="22"/>
  <c r="D119" i="22"/>
  <c r="H119" i="22"/>
  <c r="K119" i="22"/>
  <c r="J119" i="22"/>
  <c r="D118" i="22"/>
  <c r="H118" i="22"/>
  <c r="K118" i="22"/>
  <c r="J118" i="22"/>
  <c r="D117" i="22"/>
  <c r="H117" i="22"/>
  <c r="K117" i="22"/>
  <c r="J117" i="22"/>
  <c r="D116" i="22"/>
  <c r="H116" i="22"/>
  <c r="K116" i="22"/>
  <c r="J116" i="22"/>
  <c r="D115" i="22"/>
  <c r="H115" i="22"/>
  <c r="K115" i="22"/>
  <c r="J115" i="22"/>
  <c r="D114" i="22"/>
  <c r="H114" i="22"/>
  <c r="K114" i="22"/>
  <c r="J114" i="22"/>
  <c r="D113" i="22"/>
  <c r="H113" i="22"/>
  <c r="K113" i="22"/>
  <c r="J113" i="22"/>
  <c r="D112" i="22"/>
  <c r="H112" i="22"/>
  <c r="K112" i="22"/>
  <c r="J112" i="22"/>
  <c r="D111" i="22"/>
  <c r="H111" i="22"/>
  <c r="K111" i="22"/>
  <c r="J111" i="22"/>
  <c r="D110" i="22"/>
  <c r="H110" i="22"/>
  <c r="K110" i="22"/>
  <c r="J110" i="22"/>
  <c r="D109" i="22"/>
  <c r="H109" i="22"/>
  <c r="K109" i="22"/>
  <c r="J109" i="22"/>
  <c r="D108" i="22"/>
  <c r="H108" i="22"/>
  <c r="K108" i="22"/>
  <c r="J108" i="22"/>
  <c r="D107" i="22"/>
  <c r="H107" i="22"/>
  <c r="K107" i="22"/>
  <c r="J107" i="22"/>
  <c r="D106" i="22"/>
  <c r="H106" i="22"/>
  <c r="K106" i="22"/>
  <c r="J106" i="22"/>
  <c r="D105" i="22"/>
  <c r="H105" i="22"/>
  <c r="K105" i="22"/>
  <c r="J105" i="22"/>
  <c r="D104" i="22"/>
  <c r="H104" i="22"/>
  <c r="K104" i="22"/>
  <c r="J104" i="22"/>
  <c r="D103" i="22"/>
  <c r="H103" i="22"/>
  <c r="K103" i="22"/>
  <c r="J103" i="22"/>
  <c r="D102" i="22"/>
  <c r="H102" i="22"/>
  <c r="K102" i="22"/>
  <c r="J102" i="22"/>
  <c r="D101" i="22"/>
  <c r="H101" i="22"/>
  <c r="K101" i="22"/>
  <c r="J101" i="22"/>
  <c r="D100" i="22"/>
  <c r="H100" i="22"/>
  <c r="K100" i="22"/>
  <c r="J100" i="22"/>
  <c r="D99" i="22"/>
  <c r="H99" i="22"/>
  <c r="K99" i="22"/>
  <c r="J99" i="22"/>
  <c r="D98" i="22"/>
  <c r="H98" i="22"/>
  <c r="K98" i="22"/>
  <c r="J98" i="22"/>
  <c r="D97" i="22"/>
  <c r="H97" i="22"/>
  <c r="K97" i="22"/>
  <c r="J97" i="22"/>
  <c r="D96" i="22"/>
  <c r="H96" i="22"/>
  <c r="K96" i="22"/>
  <c r="J96" i="22"/>
  <c r="D95" i="22"/>
  <c r="H95" i="22"/>
  <c r="K95" i="22"/>
  <c r="J95" i="22"/>
  <c r="D94" i="22"/>
  <c r="H94" i="22"/>
  <c r="K94" i="22"/>
  <c r="J94" i="22"/>
  <c r="D93" i="22"/>
  <c r="H93" i="22"/>
  <c r="K93" i="22"/>
  <c r="J93" i="22"/>
  <c r="D92" i="22"/>
  <c r="H92" i="22"/>
  <c r="K92" i="22"/>
  <c r="J92" i="22"/>
  <c r="D91" i="22"/>
  <c r="H91" i="22"/>
  <c r="K91" i="22"/>
  <c r="J91" i="22"/>
  <c r="D90" i="22"/>
  <c r="H90" i="22"/>
  <c r="K90" i="22"/>
  <c r="J90" i="22"/>
  <c r="D89" i="22"/>
  <c r="H89" i="22"/>
  <c r="K89" i="22"/>
  <c r="J89" i="22"/>
  <c r="D88" i="22"/>
  <c r="H88" i="22"/>
  <c r="K88" i="22"/>
  <c r="J88" i="22"/>
  <c r="D87" i="22"/>
  <c r="H87" i="22"/>
  <c r="K87" i="22"/>
  <c r="J87" i="22"/>
  <c r="D86" i="22"/>
  <c r="H86" i="22"/>
  <c r="K86" i="22"/>
  <c r="J86" i="22"/>
  <c r="D85" i="22"/>
  <c r="H85" i="22"/>
  <c r="K85" i="22"/>
  <c r="J85" i="22"/>
  <c r="D84" i="22"/>
  <c r="H84" i="22"/>
  <c r="K84" i="22"/>
  <c r="J84" i="22"/>
  <c r="D83" i="22"/>
  <c r="H83" i="22"/>
  <c r="K83" i="22"/>
  <c r="J83" i="22"/>
  <c r="D82" i="22"/>
  <c r="H82" i="22"/>
  <c r="K82" i="22"/>
  <c r="J82" i="22"/>
  <c r="D81" i="22"/>
  <c r="H81" i="22"/>
  <c r="K81" i="22"/>
  <c r="J81" i="22"/>
  <c r="D80" i="22"/>
  <c r="H80" i="22"/>
  <c r="K80" i="22"/>
  <c r="J80" i="22"/>
  <c r="D79" i="22"/>
  <c r="H79" i="22"/>
  <c r="K79" i="22"/>
  <c r="J79" i="22"/>
  <c r="D78" i="22"/>
  <c r="H78" i="22"/>
  <c r="K78" i="22"/>
  <c r="J78" i="22"/>
  <c r="D77" i="22"/>
  <c r="H77" i="22"/>
  <c r="K77" i="22"/>
  <c r="J77" i="22"/>
  <c r="D76" i="22"/>
  <c r="H76" i="22"/>
  <c r="K76" i="22"/>
  <c r="J76" i="22"/>
  <c r="D75" i="22"/>
  <c r="H75" i="22"/>
  <c r="K75" i="22"/>
  <c r="J75" i="22"/>
  <c r="D74" i="22"/>
  <c r="H74" i="22"/>
  <c r="K74" i="22"/>
  <c r="J74" i="22"/>
  <c r="D73" i="22"/>
  <c r="H73" i="22"/>
  <c r="K73" i="22"/>
  <c r="J73" i="22"/>
  <c r="D72" i="22"/>
  <c r="H72" i="22"/>
  <c r="K72" i="22"/>
  <c r="J72" i="22"/>
  <c r="D71" i="22"/>
  <c r="H71" i="22"/>
  <c r="K71" i="22"/>
  <c r="J71" i="22"/>
  <c r="D70" i="22"/>
  <c r="H70" i="22"/>
  <c r="K70" i="22"/>
  <c r="J70" i="22"/>
  <c r="D69" i="22"/>
  <c r="H69" i="22"/>
  <c r="K69" i="22"/>
  <c r="J69" i="22"/>
  <c r="D68" i="22"/>
  <c r="H68" i="22"/>
  <c r="K68" i="22"/>
  <c r="J68" i="22"/>
  <c r="D67" i="22"/>
  <c r="H67" i="22"/>
  <c r="K67" i="22"/>
  <c r="J67" i="22"/>
  <c r="D66" i="22"/>
  <c r="H66" i="22"/>
  <c r="K66" i="22"/>
  <c r="J66" i="22"/>
  <c r="D65" i="22"/>
  <c r="H65" i="22"/>
  <c r="K65" i="22"/>
  <c r="J65" i="22"/>
  <c r="D64" i="22"/>
  <c r="H64" i="22"/>
  <c r="K64" i="22"/>
  <c r="J64" i="22"/>
  <c r="D63" i="22"/>
  <c r="H63" i="22"/>
  <c r="K63" i="22"/>
  <c r="J63" i="22"/>
  <c r="D62" i="22"/>
  <c r="H62" i="22"/>
  <c r="K62" i="22"/>
  <c r="J62" i="22"/>
  <c r="D61" i="22"/>
  <c r="H61" i="22"/>
  <c r="K61" i="22"/>
  <c r="J61" i="22"/>
  <c r="D60" i="22"/>
  <c r="H60" i="22"/>
  <c r="K60" i="22"/>
  <c r="J60" i="22"/>
  <c r="D59" i="22"/>
  <c r="H59" i="22"/>
  <c r="K59" i="22"/>
  <c r="J59" i="22"/>
  <c r="D58" i="22"/>
  <c r="H58" i="22"/>
  <c r="K58" i="22"/>
  <c r="J58" i="22"/>
  <c r="D57" i="22"/>
  <c r="H57" i="22"/>
  <c r="K57" i="22"/>
  <c r="J57" i="22"/>
  <c r="D56" i="22"/>
  <c r="H56" i="22"/>
  <c r="K56" i="22"/>
  <c r="J56" i="22"/>
  <c r="D55" i="22"/>
  <c r="H55" i="22"/>
  <c r="K55" i="22"/>
  <c r="J55" i="22"/>
  <c r="D54" i="22"/>
  <c r="H54" i="22"/>
  <c r="K54" i="22"/>
  <c r="J54" i="22"/>
  <c r="D53" i="22"/>
  <c r="H53" i="22"/>
  <c r="K53" i="22"/>
  <c r="J53" i="22"/>
  <c r="D52" i="22"/>
  <c r="H52" i="22"/>
  <c r="K52" i="22"/>
  <c r="J52" i="22"/>
  <c r="D51" i="22"/>
  <c r="H51" i="22"/>
  <c r="K51" i="22"/>
  <c r="J51" i="22"/>
  <c r="D50" i="22"/>
  <c r="H50" i="22"/>
  <c r="K50" i="22"/>
  <c r="J50" i="22"/>
  <c r="D49" i="22"/>
  <c r="H49" i="22"/>
  <c r="K49" i="22"/>
  <c r="J49" i="22"/>
  <c r="D48" i="22"/>
  <c r="H48" i="22"/>
  <c r="K48" i="22"/>
  <c r="J48" i="22"/>
  <c r="D47" i="22"/>
  <c r="H47" i="22"/>
  <c r="K47" i="22"/>
  <c r="J47" i="22"/>
  <c r="D46" i="22"/>
  <c r="H46" i="22"/>
  <c r="K46" i="22"/>
  <c r="J46" i="22"/>
  <c r="D45" i="22"/>
  <c r="H45" i="22"/>
  <c r="K45" i="22"/>
  <c r="J45" i="22"/>
  <c r="D44" i="22"/>
  <c r="H44" i="22"/>
  <c r="K44" i="22"/>
  <c r="J44" i="22"/>
  <c r="D43" i="22"/>
  <c r="H43" i="22"/>
  <c r="K43" i="22"/>
  <c r="J43" i="22"/>
  <c r="D42" i="22"/>
  <c r="H42" i="22"/>
  <c r="K42" i="22"/>
  <c r="J42" i="22"/>
  <c r="D41" i="22"/>
  <c r="H41" i="22"/>
  <c r="K41" i="22"/>
  <c r="J41" i="22"/>
  <c r="D40" i="22"/>
  <c r="H40" i="22"/>
  <c r="K40" i="22"/>
  <c r="J40" i="22"/>
  <c r="D39" i="22"/>
  <c r="H39" i="22"/>
  <c r="K39" i="22"/>
  <c r="J39" i="22"/>
  <c r="D38" i="22"/>
  <c r="H38" i="22"/>
  <c r="K38" i="22"/>
  <c r="J38" i="22"/>
  <c r="D37" i="22"/>
  <c r="H37" i="22"/>
  <c r="K37" i="22"/>
  <c r="J37" i="22"/>
  <c r="D36" i="22"/>
  <c r="H36" i="22"/>
  <c r="K36" i="22"/>
  <c r="J36" i="22"/>
  <c r="D35" i="22"/>
  <c r="H35" i="22"/>
  <c r="K35" i="22"/>
  <c r="J35" i="22"/>
  <c r="D34" i="22"/>
  <c r="H34" i="22"/>
  <c r="K34" i="22"/>
  <c r="J34" i="22"/>
  <c r="D33" i="22"/>
  <c r="H33" i="22"/>
  <c r="K33" i="22"/>
  <c r="J33" i="22"/>
  <c r="D32" i="22"/>
  <c r="H32" i="22"/>
  <c r="K32" i="22"/>
  <c r="J32" i="22"/>
  <c r="D31" i="22"/>
  <c r="H31" i="22"/>
  <c r="K31" i="22"/>
  <c r="J31" i="22"/>
  <c r="D30" i="22"/>
  <c r="H30" i="22"/>
  <c r="K30" i="22"/>
  <c r="J30" i="22"/>
  <c r="D29" i="22"/>
  <c r="H29" i="22"/>
  <c r="K29" i="22"/>
  <c r="J29" i="22"/>
  <c r="D28" i="22"/>
  <c r="H28" i="22"/>
  <c r="K28" i="22"/>
  <c r="J28" i="22"/>
  <c r="D27" i="22"/>
  <c r="H27" i="22"/>
  <c r="K27" i="22"/>
  <c r="J27" i="22"/>
  <c r="D26" i="22"/>
  <c r="H26" i="22"/>
  <c r="K26" i="22"/>
  <c r="J26" i="22"/>
  <c r="D25" i="22"/>
  <c r="H25" i="22"/>
  <c r="K25" i="22"/>
  <c r="J25" i="22"/>
  <c r="D24" i="22"/>
  <c r="H24" i="22"/>
  <c r="K24" i="22"/>
  <c r="J24" i="22"/>
  <c r="D23" i="22"/>
  <c r="H23" i="22"/>
  <c r="K23" i="22"/>
  <c r="J23" i="22"/>
  <c r="D22" i="22"/>
  <c r="H22" i="22"/>
  <c r="K22" i="22"/>
  <c r="J22" i="22"/>
  <c r="D21" i="22"/>
  <c r="H21" i="22"/>
  <c r="K21" i="22"/>
  <c r="J21" i="22"/>
  <c r="D20" i="22"/>
  <c r="H20" i="22"/>
  <c r="K20" i="22"/>
  <c r="J20" i="22"/>
  <c r="D19" i="22"/>
  <c r="H19" i="22"/>
  <c r="K19" i="22"/>
  <c r="J19" i="22"/>
  <c r="D18" i="22"/>
  <c r="H18" i="22"/>
  <c r="K18" i="22"/>
  <c r="J18" i="22"/>
  <c r="D17" i="22"/>
  <c r="H17" i="22"/>
  <c r="K17" i="22"/>
  <c r="J17" i="22"/>
  <c r="D16" i="22"/>
  <c r="H16" i="22"/>
  <c r="K16" i="22"/>
  <c r="J16" i="22"/>
  <c r="D15" i="22"/>
  <c r="H15" i="22"/>
  <c r="K15" i="22"/>
  <c r="J15" i="22"/>
  <c r="D14" i="22"/>
  <c r="H14" i="22"/>
  <c r="K14" i="22"/>
  <c r="J14" i="22"/>
  <c r="D13" i="22"/>
  <c r="H13" i="22"/>
  <c r="K13" i="22"/>
  <c r="J13" i="22"/>
  <c r="D12" i="22"/>
  <c r="H12" i="22"/>
  <c r="K12" i="22"/>
  <c r="J12" i="22"/>
  <c r="D11" i="22"/>
  <c r="H11" i="22"/>
  <c r="K11" i="22"/>
  <c r="J11" i="22"/>
  <c r="B38" i="34"/>
  <c r="C38" i="34"/>
  <c r="B32" i="34"/>
  <c r="C32" i="34"/>
  <c r="B25" i="34"/>
  <c r="C25" i="34"/>
  <c r="B18" i="34"/>
  <c r="C18" i="34"/>
  <c r="B11" i="34"/>
  <c r="C11" i="34"/>
  <c r="N6" i="38"/>
  <c r="M6" i="38"/>
  <c r="L6" i="38"/>
  <c r="K6" i="38"/>
  <c r="H248" i="22"/>
  <c r="D248" i="22"/>
  <c r="H244" i="22"/>
  <c r="H243" i="22"/>
  <c r="H242" i="22"/>
  <c r="H241" i="22"/>
  <c r="D244" i="22"/>
  <c r="D243" i="22"/>
  <c r="L243" i="22" s="1"/>
  <c r="D242" i="22"/>
  <c r="D241" i="22"/>
  <c r="L45" i="34"/>
  <c r="AF45" i="34"/>
  <c r="M45" i="34"/>
  <c r="AC45" i="34"/>
  <c r="AG45" i="34"/>
  <c r="AK45" i="34"/>
  <c r="AJ45" i="34"/>
  <c r="Q45" i="34" l="1"/>
  <c r="U45" i="34"/>
  <c r="F45" i="34"/>
  <c r="V45" i="34"/>
  <c r="AL45" i="34"/>
  <c r="Y45" i="34"/>
  <c r="B45" i="34"/>
  <c r="L242" i="22"/>
  <c r="L176" i="22"/>
  <c r="L167" i="22"/>
  <c r="L168" i="22"/>
  <c r="L171" i="22"/>
  <c r="L177" i="22"/>
  <c r="L204" i="22"/>
  <c r="J45" i="34"/>
  <c r="N45" i="34"/>
  <c r="R45" i="34"/>
  <c r="Z45" i="34"/>
  <c r="AD45" i="34"/>
  <c r="AH45" i="34"/>
  <c r="G45" i="34"/>
  <c r="K45" i="34"/>
  <c r="O45" i="34"/>
  <c r="S45" i="34"/>
  <c r="W45" i="34"/>
  <c r="AI45" i="34"/>
  <c r="AM45" i="34"/>
  <c r="L12" i="22"/>
  <c r="L15" i="22"/>
  <c r="L47" i="22"/>
  <c r="L52" i="22"/>
  <c r="L53" i="22"/>
  <c r="L56" i="22"/>
  <c r="L57" i="22"/>
  <c r="L58" i="22"/>
  <c r="L63" i="22"/>
  <c r="L68" i="22"/>
  <c r="L69" i="22"/>
  <c r="L76" i="22"/>
  <c r="L77" i="22"/>
  <c r="L80" i="22"/>
  <c r="L81" i="22"/>
  <c r="L82" i="22"/>
  <c r="L87" i="22"/>
  <c r="L92" i="22"/>
  <c r="L93" i="22"/>
  <c r="L96" i="22"/>
  <c r="L124" i="22"/>
  <c r="L125" i="22"/>
  <c r="L128" i="22"/>
  <c r="L129" i="22"/>
  <c r="L130" i="22"/>
  <c r="L135" i="22"/>
  <c r="L140" i="22"/>
  <c r="L141" i="22"/>
  <c r="L144" i="22"/>
  <c r="L145" i="22"/>
  <c r="L146" i="22"/>
  <c r="L151" i="22"/>
  <c r="L156" i="22"/>
  <c r="L157" i="22"/>
  <c r="L160" i="22"/>
  <c r="L161" i="22"/>
  <c r="L178" i="22"/>
  <c r="L162" i="22"/>
  <c r="L205" i="22"/>
  <c r="H208" i="22"/>
  <c r="L39" i="22"/>
  <c r="L244" i="22"/>
  <c r="H246" i="22"/>
  <c r="L248" i="22"/>
  <c r="L20" i="22"/>
  <c r="L21" i="22"/>
  <c r="L24" i="22"/>
  <c r="L25" i="22"/>
  <c r="L28" i="22"/>
  <c r="L31" i="22"/>
  <c r="L36" i="22"/>
  <c r="L37" i="22"/>
  <c r="L40" i="22"/>
  <c r="L41" i="22"/>
  <c r="L172" i="22"/>
  <c r="L173" i="22"/>
  <c r="L191" i="22"/>
  <c r="L213" i="22"/>
  <c r="L217" i="22"/>
  <c r="L219" i="22"/>
  <c r="L220" i="22"/>
  <c r="L221" i="22"/>
  <c r="L224" i="22"/>
  <c r="L225" i="22"/>
  <c r="L228" i="22"/>
  <c r="L229" i="22"/>
  <c r="L233" i="22"/>
  <c r="L234" i="22"/>
  <c r="L235" i="22"/>
  <c r="L97" i="22"/>
  <c r="L98" i="22"/>
  <c r="L103" i="22"/>
  <c r="L108" i="22"/>
  <c r="L109" i="22"/>
  <c r="L112" i="22"/>
  <c r="L113" i="22"/>
  <c r="L114" i="22"/>
  <c r="L119" i="22"/>
  <c r="L136" i="22"/>
  <c r="L139" i="22"/>
  <c r="L159" i="22"/>
  <c r="L23" i="22"/>
  <c r="J208" i="22"/>
  <c r="L59" i="22"/>
  <c r="L60" i="22"/>
  <c r="L71" i="22"/>
  <c r="L72" i="22"/>
  <c r="L75" i="22"/>
  <c r="L104" i="22"/>
  <c r="L107" i="22"/>
  <c r="L116" i="22"/>
  <c r="L148" i="22"/>
  <c r="L180" i="22"/>
  <c r="K246" i="22"/>
  <c r="L48" i="22"/>
  <c r="L51" i="22"/>
  <c r="L84" i="22"/>
  <c r="L95" i="22"/>
  <c r="L127" i="22"/>
  <c r="L200" i="22"/>
  <c r="L203" i="22"/>
  <c r="L230" i="22"/>
  <c r="L16" i="22"/>
  <c r="L19" i="22"/>
  <c r="L32" i="22"/>
  <c r="L35" i="22"/>
  <c r="L55" i="22"/>
  <c r="L79" i="22"/>
  <c r="L100" i="22"/>
  <c r="L120" i="22"/>
  <c r="L123" i="22"/>
  <c r="L143" i="22"/>
  <c r="L164" i="22"/>
  <c r="L184" i="22"/>
  <c r="L187" i="22"/>
  <c r="D237" i="22"/>
  <c r="L226" i="22"/>
  <c r="L27" i="22"/>
  <c r="L43" i="22"/>
  <c r="L44" i="22"/>
  <c r="L64" i="22"/>
  <c r="L67" i="22"/>
  <c r="L88" i="22"/>
  <c r="L91" i="22"/>
  <c r="L111" i="22"/>
  <c r="L132" i="22"/>
  <c r="L152" i="22"/>
  <c r="L155" i="22"/>
  <c r="L175" i="22"/>
  <c r="L196" i="22"/>
  <c r="L214" i="22"/>
  <c r="L11" i="22"/>
  <c r="L26" i="22"/>
  <c r="L42" i="22"/>
  <c r="C45" i="34"/>
  <c r="K208" i="22"/>
  <c r="L13" i="22"/>
  <c r="L17" i="22"/>
  <c r="L18" i="22"/>
  <c r="L29" i="22"/>
  <c r="L33" i="22"/>
  <c r="L34" i="22"/>
  <c r="L45" i="22"/>
  <c r="L49" i="22"/>
  <c r="L50" i="22"/>
  <c r="L61" i="22"/>
  <c r="L65" i="22"/>
  <c r="L66" i="22"/>
  <c r="L73" i="22"/>
  <c r="L74" i="22"/>
  <c r="L83" i="22"/>
  <c r="L85" i="22"/>
  <c r="L89" i="22"/>
  <c r="L90" i="22"/>
  <c r="L99" i="22"/>
  <c r="L101" i="22"/>
  <c r="L105" i="22"/>
  <c r="L106" i="22"/>
  <c r="L115" i="22"/>
  <c r="L117" i="22"/>
  <c r="L121" i="22"/>
  <c r="L122" i="22"/>
  <c r="L131" i="22"/>
  <c r="L133" i="22"/>
  <c r="L137" i="22"/>
  <c r="L138" i="22"/>
  <c r="L147" i="22"/>
  <c r="L149" i="22"/>
  <c r="L153" i="22"/>
  <c r="L154" i="22"/>
  <c r="L163" i="22"/>
  <c r="L165" i="22"/>
  <c r="L169" i="22"/>
  <c r="L170" i="22"/>
  <c r="L179" i="22"/>
  <c r="L181" i="22"/>
  <c r="L185" i="22"/>
  <c r="L186" i="22"/>
  <c r="L195" i="22"/>
  <c r="L197" i="22"/>
  <c r="L201" i="22"/>
  <c r="L202" i="22"/>
  <c r="L206" i="22"/>
  <c r="L212" i="22"/>
  <c r="K237" i="22"/>
  <c r="J237" i="22"/>
  <c r="L216" i="22"/>
  <c r="L218" i="22"/>
  <c r="L222" i="22"/>
  <c r="L227" i="22"/>
  <c r="L232" i="22"/>
  <c r="E45" i="34"/>
  <c r="D246" i="22"/>
  <c r="L241" i="22"/>
  <c r="H237" i="22"/>
  <c r="H239" i="22" s="1"/>
  <c r="L215" i="22"/>
  <c r="L223" i="22"/>
  <c r="L231" i="22"/>
  <c r="J246" i="22"/>
  <c r="L14" i="22"/>
  <c r="L22" i="22"/>
  <c r="L30" i="22"/>
  <c r="L38" i="22"/>
  <c r="L46" i="22"/>
  <c r="L54" i="22"/>
  <c r="L62" i="22"/>
  <c r="L70" i="22"/>
  <c r="L78" i="22"/>
  <c r="L86" i="22"/>
  <c r="L94" i="22"/>
  <c r="L102" i="22"/>
  <c r="L110" i="22"/>
  <c r="L118" i="22"/>
  <c r="L126" i="22"/>
  <c r="L134" i="22"/>
  <c r="L142" i="22"/>
  <c r="L150" i="22"/>
  <c r="L158" i="22"/>
  <c r="L166" i="22"/>
  <c r="L174" i="22"/>
  <c r="L182" i="22"/>
  <c r="L190" i="22"/>
  <c r="L198" i="22"/>
  <c r="L246" i="22" l="1"/>
  <c r="D239" i="22"/>
  <c r="D250" i="22" s="1"/>
  <c r="J239" i="22"/>
  <c r="L237" i="22"/>
  <c r="K239" i="22"/>
  <c r="L208" i="22"/>
  <c r="L239" i="22" l="1"/>
</calcChain>
</file>

<file path=xl/sharedStrings.xml><?xml version="1.0" encoding="utf-8"?>
<sst xmlns="http://schemas.openxmlformats.org/spreadsheetml/2006/main" count="2257" uniqueCount="454">
  <si>
    <t>(Millions of current United States dollars)</t>
  </si>
  <si>
    <t>Contributions to:</t>
  </si>
  <si>
    <t xml:space="preserve">   UNHCR</t>
  </si>
  <si>
    <t xml:space="preserve">   ITC</t>
  </si>
  <si>
    <t xml:space="preserve">   UNAIDS</t>
  </si>
  <si>
    <t xml:space="preserve">   UNCTAD</t>
  </si>
  <si>
    <t xml:space="preserve">   UNEP</t>
  </si>
  <si>
    <t xml:space="preserve">   UN-HABITAT</t>
  </si>
  <si>
    <t xml:space="preserve">   UNODC/UNDCP</t>
  </si>
  <si>
    <t>..</t>
  </si>
  <si>
    <t xml:space="preserve">   UNRWA</t>
  </si>
  <si>
    <t xml:space="preserve">   FAO</t>
  </si>
  <si>
    <t xml:space="preserve">   UNIDO</t>
  </si>
  <si>
    <t xml:space="preserve">   WHO</t>
  </si>
  <si>
    <t xml:space="preserve">   Total Contributions</t>
  </si>
  <si>
    <t xml:space="preserve">Core </t>
  </si>
  <si>
    <t xml:space="preserve">     UNHCR</t>
  </si>
  <si>
    <t xml:space="preserve">     IFAD</t>
  </si>
  <si>
    <t xml:space="preserve">     ITC</t>
  </si>
  <si>
    <t xml:space="preserve">     UNAIDS</t>
  </si>
  <si>
    <t xml:space="preserve">     UNCTAD</t>
  </si>
  <si>
    <t xml:space="preserve">     UNEP</t>
  </si>
  <si>
    <t xml:space="preserve">     UN-HABITAT</t>
  </si>
  <si>
    <t xml:space="preserve">     UNODC/UNDCP</t>
  </si>
  <si>
    <t xml:space="preserve">     UNRWA</t>
  </si>
  <si>
    <t xml:space="preserve">     FAO</t>
  </si>
  <si>
    <t xml:space="preserve">     ILO</t>
  </si>
  <si>
    <t xml:space="preserve">     UNESCO</t>
  </si>
  <si>
    <t xml:space="preserve">     UNIDO</t>
  </si>
  <si>
    <t xml:space="preserve">     WHO</t>
  </si>
  <si>
    <t xml:space="preserve">     UNOCHA</t>
  </si>
  <si>
    <t xml:space="preserve">     Total</t>
  </si>
  <si>
    <t>(Thousands of current United States dollars)</t>
  </si>
  <si>
    <t>UNFPA</t>
  </si>
  <si>
    <t>UNICEF</t>
  </si>
  <si>
    <t>WFP</t>
  </si>
  <si>
    <t>UNHCR</t>
  </si>
  <si>
    <t>IFAD</t>
  </si>
  <si>
    <t>Total</t>
  </si>
  <si>
    <t xml:space="preserve">Member States 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</si>
  <si>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</si>
  <si>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</si>
  <si>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</si>
  <si>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</si>
  <si>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</si>
  <si>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</si>
  <si>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</si>
  <si>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</si>
  <si>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</si>
  <si>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</si>
  <si>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</si>
  <si>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</si>
  <si>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</si>
  <si>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</si>
  <si>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</si>
  <si>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</si>
  <si>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</si>
  <si>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</si>
  <si>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</si>
  <si>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</si>
  <si>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</si>
  <si>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</si>
  <si>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</si>
  <si>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</si>
  <si>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</si>
  <si>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</si>
  <si>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</si>
  <si>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</si>
  <si>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</si>
  <si>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</si>
  <si>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</si>
  <si>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</si>
  <si>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</si>
  <si>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</si>
  <si>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</si>
  <si>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</si>
  <si>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</si>
  <si>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</si>
  <si>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</si>
  <si>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</si>
  <si>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</si>
  <si>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</si>
  <si>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</si>
  <si>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</si>
  <si>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</si>
  <si>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 People's Rep of Korea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</si>
  <si>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</si>
  <si>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</si>
  <si>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</si>
  <si>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</si>
  <si>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</si>
  <si>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</si>
  <si>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</si>
  <si>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</si>
  <si>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</si>
  <si>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</si>
  <si>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</si>
  <si>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Fed States of Micronesia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</si>
  <si>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</si>
  <si>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</si>
  <si>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</si>
  <si>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</si>
  <si>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</si>
  <si>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</si>
  <si>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</si>
  <si>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</si>
  <si>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</si>
  <si>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</si>
  <si>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</si>
  <si>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</si>
  <si>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</si>
  <si>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</si>
  <si>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</si>
  <si>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</si>
  <si>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</si>
  <si>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</si>
  <si>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</si>
  <si>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</si>
  <si>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</si>
  <si>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</si>
  <si>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</si>
  <si>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</si>
  <si>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</si>
  <si>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</si>
  <si>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</si>
  <si>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</si>
  <si>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</si>
  <si>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</si>
  <si>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</si>
  <si>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</si>
  <si>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</si>
  <si>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</si>
  <si>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</si>
  <si>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</si>
  <si>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</si>
  <si>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</si>
  <si>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</si>
  <si>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</si>
  <si>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</si>
  <si>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</si>
  <si>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</si>
  <si>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</si>
  <si>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</si>
  <si>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</si>
  <si>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</si>
  <si>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</si>
  <si>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</si>
  <si>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</si>
  <si>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</si>
  <si>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</si>
  <si>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</si>
  <si>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</si>
  <si>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</si>
  <si>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</si>
  <si>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</si>
  <si>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</si>
  <si>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</si>
  <si>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</si>
  <si>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</si>
  <si>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</si>
  <si>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</si>
  <si>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</si>
  <si>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</si>
  <si>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</si>
  <si>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</si>
  <si>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</si>
  <si>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</si>
  <si>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</si>
  <si>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</si>
  <si>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</si>
  <si>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</si>
  <si>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</si>
  <si>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</si>
  <si>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</si>
  <si>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</si>
  <si>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</si>
  <si>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</si>
  <si>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</si>
  <si>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</si>
  <si>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</si>
  <si>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</si>
  <si>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</si>
  <si>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</si>
  <si>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</si>
  <si>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</si>
  <si>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</si>
  <si>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</si>
  <si>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</si>
  <si>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</si>
  <si>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</si>
  <si>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</si>
  <si>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</si>
  <si>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</si>
  <si>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</si>
  <si>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</si>
  <si>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</si>
  <si>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</si>
  <si>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</si>
  <si>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</si>
  <si>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</si>
  <si>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</si>
  <si>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</si>
  <si>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</si>
  <si>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</si>
  <si>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</si>
  <si>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</si>
  <si>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</si>
  <si>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</si>
  <si>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</si>
  <si>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</si>
  <si>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</si>
  <si>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</si>
  <si>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</si>
  <si>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</si>
  <si>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</si>
  <si>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</si>
  <si>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</si>
  <si>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</si>
  <si>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t>United Rep of Tanzania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</si>
  <si>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</si>
  <si>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</si>
  <si>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</si>
  <si>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</si>
  <si>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</si>
  <si>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</si>
  <si>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</si>
  <si>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</si>
  <si>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</si>
  <si>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Total Member States</t>
  </si>
  <si>
    <t>Non-Member States or areas</t>
  </si>
  <si>
    <t>Anguilla</t>
  </si>
  <si>
    <t>Aruba</t>
  </si>
  <si>
    <t>Bermuda</t>
  </si>
  <si>
    <t>British Virgin Islands</t>
  </si>
  <si>
    <t>Cayman Islands</t>
  </si>
  <si>
    <t>Cook Islands</t>
  </si>
  <si>
    <t>Faroe Islands</t>
  </si>
  <si>
    <t>French Guiana</t>
  </si>
  <si>
    <t>French Polynesia</t>
  </si>
  <si>
    <t>Guadeloupe</t>
  </si>
  <si>
    <t>Guam</t>
  </si>
  <si>
    <t>Holy See</t>
  </si>
  <si>
    <t>Kosovo</t>
  </si>
  <si>
    <t>Martinique</t>
  </si>
  <si>
    <t>Montserrat</t>
  </si>
  <si>
    <t>Netherlands Antilles</t>
  </si>
  <si>
    <t>Niue</t>
  </si>
  <si>
    <t>Occupied Palestinian Territory</t>
  </si>
  <si>
    <t>Reunion</t>
  </si>
  <si>
    <t>St. Helena</t>
  </si>
  <si>
    <t>Tokelau</t>
  </si>
  <si>
    <t>Turks and Caicos Islands</t>
  </si>
  <si>
    <t>Other</t>
  </si>
  <si>
    <t>Total non-members</t>
  </si>
  <si>
    <t>Total countries/areas</t>
  </si>
  <si>
    <t>Other UN Entities</t>
  </si>
  <si>
    <t>European Commission</t>
  </si>
  <si>
    <t>Other inter-govt.</t>
  </si>
  <si>
    <t xml:space="preserve">Sweden </t>
  </si>
  <si>
    <t>UNDP</t>
  </si>
  <si>
    <t xml:space="preserve">   Source:</t>
  </si>
  <si>
    <t>Core</t>
  </si>
  <si>
    <t>FAO</t>
  </si>
  <si>
    <t>ILO</t>
  </si>
  <si>
    <t>UNESCO</t>
  </si>
  <si>
    <t>UNIDO</t>
  </si>
  <si>
    <t>WHO</t>
  </si>
  <si>
    <t>Sweden</t>
  </si>
  <si>
    <t>United Kingdom</t>
  </si>
  <si>
    <t xml:space="preserve">   Hong Kong, China</t>
  </si>
  <si>
    <t xml:space="preserve">   Macau, China</t>
  </si>
  <si>
    <t xml:space="preserve">   UNFPA</t>
  </si>
  <si>
    <t xml:space="preserve">   UNICEF </t>
  </si>
  <si>
    <t xml:space="preserve">   WFP</t>
  </si>
  <si>
    <t xml:space="preserve">     UNFPA</t>
  </si>
  <si>
    <t xml:space="preserve">     UNICEF</t>
  </si>
  <si>
    <t xml:space="preserve">     WFP</t>
  </si>
  <si>
    <t xml:space="preserve">     UNDESA</t>
  </si>
  <si>
    <t>Western Sahara</t>
  </si>
  <si>
    <t>Rank</t>
  </si>
  <si>
    <t>Non-core</t>
  </si>
  <si>
    <t>b/ Consists of IAEA, ICAO, IMO, ITU, UPU, WIPO, WMO and the World Tourism Organization.</t>
  </si>
  <si>
    <t>c/ Consists of ECA, ECE, ECLAC, ESCAP, ESCWA.</t>
  </si>
  <si>
    <t>d/ Taking account of both inflation and exchange rate movements.</t>
  </si>
  <si>
    <t xml:space="preserve">     Other Specialized agencies b/</t>
  </si>
  <si>
    <t xml:space="preserve">     Regional commissions c/</t>
  </si>
  <si>
    <t>Hong Kong, China</t>
  </si>
  <si>
    <t>Macau, China</t>
  </si>
  <si>
    <t>Serbia</t>
  </si>
  <si>
    <t>Not elsewhere classified</t>
  </si>
  <si>
    <t>Sub-Saharan Africa</t>
  </si>
  <si>
    <t>Northern Africa</t>
  </si>
  <si>
    <t>Asia and the Pacific</t>
  </si>
  <si>
    <t>Americas</t>
  </si>
  <si>
    <t>Western Asia</t>
  </si>
  <si>
    <t>Europe</t>
  </si>
  <si>
    <t>Central African Republic</t>
  </si>
  <si>
    <t>Channel Islands</t>
  </si>
  <si>
    <t>Democratic Republic of the Congo</t>
  </si>
  <si>
    <t>Iran (Islamic Republic of)</t>
  </si>
  <si>
    <t>New Caledonia</t>
  </si>
  <si>
    <t>Saint Helena</t>
  </si>
  <si>
    <t>Saint Kitts and Nevis</t>
  </si>
  <si>
    <t>Saint Lucia</t>
  </si>
  <si>
    <t>Saint Vincent and the Grenadines</t>
  </si>
  <si>
    <t>The former Yugoslav Republic of Macedonia</t>
  </si>
  <si>
    <t>United Republic of Tanzania</t>
  </si>
  <si>
    <t>Viet Nam</t>
  </si>
  <si>
    <t>West Bank and Gaza</t>
  </si>
  <si>
    <t>Grand Total</t>
  </si>
  <si>
    <t>Africa</t>
  </si>
  <si>
    <t>Regional</t>
  </si>
  <si>
    <t>Total country or area</t>
  </si>
  <si>
    <t>Total Africa</t>
  </si>
  <si>
    <t>Total Asia and the Pacific</t>
  </si>
  <si>
    <t>Total Americas</t>
  </si>
  <si>
    <t>Total Western Asia</t>
  </si>
  <si>
    <t>Total, Europe</t>
  </si>
  <si>
    <t>Total countries and regions</t>
  </si>
  <si>
    <t>Recipient</t>
  </si>
  <si>
    <t>OCHA</t>
  </si>
  <si>
    <t>Lao People’s Democratic Republic</t>
  </si>
  <si>
    <t>Côte d’Ivoire</t>
  </si>
  <si>
    <t>Réunion</t>
  </si>
  <si>
    <t>Democratic People’s Republic of Korea</t>
  </si>
  <si>
    <t>Federated States of Micronesia</t>
  </si>
  <si>
    <t>Venezuela (Bolivarian Republic of)</t>
  </si>
  <si>
    <t>Moldova</t>
  </si>
  <si>
    <t>Low income</t>
  </si>
  <si>
    <t>Lower middle income</t>
  </si>
  <si>
    <t>Upper middle income</t>
  </si>
  <si>
    <t>High income</t>
  </si>
  <si>
    <t>Bahamas, The</t>
  </si>
  <si>
    <t>Northern Mariana Islands</t>
  </si>
  <si>
    <t>Expenditures by:</t>
  </si>
  <si>
    <t xml:space="preserve">   Total Expenditures</t>
  </si>
  <si>
    <t xml:space="preserve">     OHCHR</t>
  </si>
  <si>
    <t xml:space="preserve">     Entity</t>
  </si>
  <si>
    <t xml:space="preserve">Congo, Dem Rep of the </t>
  </si>
  <si>
    <t>Congo Republic</t>
  </si>
  <si>
    <t xml:space="preserve">Korea, Dem People's Rep of </t>
  </si>
  <si>
    <t xml:space="preserve">Korea, Republic of </t>
  </si>
  <si>
    <t>Macedonia, The Former Yugoslav Rep. of</t>
  </si>
  <si>
    <t xml:space="preserve">Micronesia, Fed. States of </t>
  </si>
  <si>
    <t xml:space="preserve">Moldova, Republic of </t>
  </si>
  <si>
    <t xml:space="preserve">Tanzania, United Rep of </t>
  </si>
  <si>
    <t>Development-related activities</t>
  </si>
  <si>
    <t>Humanitarian-assistance related activities</t>
  </si>
  <si>
    <t>Source of contributions</t>
  </si>
  <si>
    <t>Local resources</t>
  </si>
  <si>
    <t>UNCDF</t>
  </si>
  <si>
    <t>ITC</t>
  </si>
  <si>
    <t>UNAIDS</t>
  </si>
  <si>
    <t>UNCTAD</t>
  </si>
  <si>
    <t>UNEP</t>
  </si>
  <si>
    <t>UNODC</t>
  </si>
  <si>
    <t>UNRWA</t>
  </si>
  <si>
    <t>ECA</t>
  </si>
  <si>
    <t>ECE</t>
  </si>
  <si>
    <t>ECLAC</t>
  </si>
  <si>
    <t>ESCAP</t>
  </si>
  <si>
    <t>ESCWA</t>
  </si>
  <si>
    <t>UNDESA</t>
  </si>
  <si>
    <t>OHCHR</t>
  </si>
  <si>
    <t>IAEA</t>
  </si>
  <si>
    <t>ICAO</t>
  </si>
  <si>
    <t>IMO</t>
  </si>
  <si>
    <t>ITU</t>
  </si>
  <si>
    <t>UPU</t>
  </si>
  <si>
    <t>WIPO</t>
  </si>
  <si>
    <t>WMO</t>
  </si>
  <si>
    <t>UNWTO</t>
  </si>
  <si>
    <t>UN-Habitat</t>
  </si>
  <si>
    <t>Donor</t>
  </si>
  <si>
    <t>Total (excl. local resources)</t>
  </si>
  <si>
    <t>Total (incl local resources)</t>
  </si>
  <si>
    <t>Core share, excluding local resources (percentage)</t>
  </si>
  <si>
    <t>Percentage of GNI (excl local resources)</t>
  </si>
  <si>
    <t>Contributions per capita</t>
  </si>
  <si>
    <t>Ranking among top 50 donor governments (excluding local resources)</t>
  </si>
  <si>
    <t>Percentage of GNI</t>
  </si>
  <si>
    <t xml:space="preserve">   UNDP - central funds</t>
  </si>
  <si>
    <t xml:space="preserve">   Total UNDP</t>
  </si>
  <si>
    <t xml:space="preserve">   IFAD</t>
  </si>
  <si>
    <t xml:space="preserve">   ILO</t>
  </si>
  <si>
    <t xml:space="preserve">   UNESCO</t>
  </si>
  <si>
    <t xml:space="preserve">   UNOCHA</t>
  </si>
  <si>
    <t xml:space="preserve">   UNDESA</t>
  </si>
  <si>
    <t xml:space="preserve">   OHCHR</t>
  </si>
  <si>
    <t>DPR Korea</t>
  </si>
  <si>
    <t>DR Congo</t>
  </si>
  <si>
    <t>Gambia, The</t>
  </si>
  <si>
    <t>Lao PDR</t>
  </si>
  <si>
    <t>Macedonia, The FYR of</t>
  </si>
  <si>
    <t>Source: World Bank</t>
  </si>
  <si>
    <t>Table C-2 - List of countries by region</t>
  </si>
  <si>
    <t>Table C-1: List of least developed countries</t>
  </si>
  <si>
    <t>ITU a/</t>
  </si>
  <si>
    <t xml:space="preserve">     UN-Women</t>
  </si>
  <si>
    <t>a/ Includes UNCDF and UNV</t>
  </si>
  <si>
    <t xml:space="preserve">     UNDP a/</t>
  </si>
  <si>
    <t>South Sudan</t>
  </si>
  <si>
    <t>Total expenditures</t>
  </si>
  <si>
    <t>Dem Rep of the Congo</t>
  </si>
  <si>
    <t>Republic of Moldova</t>
  </si>
  <si>
    <t>The FYR of Macedonia</t>
  </si>
  <si>
    <t>Global/ interregional, programme support, management &amp; administration</t>
  </si>
  <si>
    <t>UNV</t>
  </si>
  <si>
    <t>UN-Women</t>
  </si>
  <si>
    <t>Other or unknown</t>
  </si>
  <si>
    <t>Local resources a/</t>
  </si>
  <si>
    <t>a/ These figures are included in (not in addition to) the other columns in the table.</t>
  </si>
  <si>
    <t>UNDP a/</t>
  </si>
  <si>
    <t xml:space="preserve">       Other Specialized agencies b/</t>
  </si>
  <si>
    <t>Source: UNDESA/OESC/DCPB.</t>
  </si>
  <si>
    <t>Non-governmental</t>
  </si>
  <si>
    <t>Private</t>
  </si>
  <si>
    <t>Total, Inter-govt/</t>
  </si>
  <si>
    <t>Not elsewhere classified b/</t>
  </si>
  <si>
    <t>Non-governmental organizations &amp; private sector</t>
  </si>
  <si>
    <t>Total, non-State contributions</t>
  </si>
  <si>
    <t xml:space="preserve">Source: UNDESA/OESC/DCPB.  </t>
  </si>
  <si>
    <t xml:space="preserve">   UNV and UNCDF</t>
  </si>
  <si>
    <t xml:space="preserve">   UN-WOMEN</t>
  </si>
  <si>
    <t xml:space="preserve">   Other Specialized agencies</t>
  </si>
  <si>
    <t xml:space="preserve">   Regional commissions</t>
  </si>
  <si>
    <t>Global/interregional</t>
  </si>
  <si>
    <t>Other (please specify, using Excel's Insert Row commany if necessary)</t>
  </si>
  <si>
    <t>non-govt org. and private</t>
  </si>
  <si>
    <t>UNEP a/</t>
  </si>
  <si>
    <t>IFAD a/</t>
  </si>
  <si>
    <t>WIPO a/</t>
  </si>
  <si>
    <t xml:space="preserve">WHO </t>
  </si>
  <si>
    <t>Source: UNDESA/OESC/DCPB</t>
  </si>
  <si>
    <t>Table A-4: Contributions for operational activities for development by source, entity and type of funding (core and non-core excluding local resources ): 2013</t>
  </si>
  <si>
    <t>Table A-2: Contributions for operational activities for development, by entity and type of funding (core and non-core): 2005-2013</t>
  </si>
  <si>
    <t xml:space="preserve">   In constant 2012 $US d/</t>
  </si>
  <si>
    <t>Table A-1: Contributions for operational activities for development, by entity: 2005-2013</t>
  </si>
  <si>
    <t>Table A-3: Contributions for operational activities for development by source, type of activity (development- and humanitarian assistance-related) and type of funding (core and non-core): 2013</t>
  </si>
  <si>
    <t>Non-governmental &amp; private</t>
  </si>
  <si>
    <t>Table A-4: Contributions for operational activities for development by source, entity and type of funding (core and non-core): 2013</t>
  </si>
  <si>
    <t>Table A-5- Top contributors to development-related activities: 2013</t>
  </si>
  <si>
    <t>Table B-1: Expenditures on operational activities for development by entity: 2005-2013</t>
  </si>
  <si>
    <t>Programme support activities</t>
  </si>
  <si>
    <t>Management and administration</t>
  </si>
  <si>
    <t>Table B-2: Expenditures on operational activities for development by recipient and type of activity (development- and humanitarian assistance-related): 2013</t>
  </si>
  <si>
    <t>Table B-3- Expenditures on operational activities for development by recipient and entity: 2013</t>
  </si>
  <si>
    <t>Table C-3: World Bank income groups in 2013</t>
  </si>
  <si>
    <t>(GNI per capita $1,045 or less)</t>
  </si>
  <si>
    <t>(GNI per capita $1,046 to $4,125)</t>
  </si>
  <si>
    <t>(GNI per capita $4,126 to $12,745)</t>
  </si>
  <si>
    <t>(GNI per capita $12,746 or more)</t>
  </si>
  <si>
    <t>Table B-4: Expenditures on operational activities for development by programme region: 2013</t>
  </si>
  <si>
    <t>a/ Country-level breakdown of expenditures for 2013 was not available for UNEP.  Instead, past country-level breakdown was used and prorated against the total expenditures reported by these entities in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</si>
</sst>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"/>
    <numFmt numFmtId="165" formatCode="0.000"/>
    <numFmt numFmtId="166" formatCode="#\ ##0\ 000"/>
    <numFmt numFmtId="167" formatCode="0.0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indexed="12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4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Border="1"/>
    <xf numFmtId="0" fontId="6" fillId="0" borderId="2" xfId="0" applyFont="1" applyBorder="1"/>
    <xf numFmtId="0" fontId="6" fillId="0" borderId="0" xfId="0" applyFont="1" applyFill="1" applyBorder="1"/>
    <xf numFmtId="164" fontId="6" fillId="0" borderId="0" xfId="0" applyNumberFormat="1" applyFont="1"/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8" fillId="0" borderId="0" xfId="0" applyFont="1"/>
    <xf numFmtId="0" fontId="6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0" fontId="9" fillId="0" borderId="5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Continuous"/>
    </xf>
    <xf numFmtId="0" fontId="9" fillId="0" borderId="0" xfId="0" applyFont="1"/>
    <xf numFmtId="0" fontId="9" fillId="0" borderId="0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 applyBorder="1"/>
    <xf numFmtId="0" fontId="11" fillId="0" borderId="0" xfId="3" applyFont="1" applyFill="1" applyBorder="1" applyAlignment="1">
      <alignment wrapText="1"/>
    </xf>
    <xf numFmtId="0" fontId="11" fillId="0" borderId="0" xfId="2" applyFont="1" applyFill="1" applyBorder="1" applyAlignment="1">
      <alignment wrapText="1"/>
    </xf>
    <xf numFmtId="0" fontId="6" fillId="0" borderId="5" xfId="0" applyFont="1" applyBorder="1"/>
    <xf numFmtId="0" fontId="10" fillId="0" borderId="6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64" fontId="6" fillId="0" borderId="0" xfId="0" applyNumberFormat="1" applyFont="1" applyBorder="1"/>
    <xf numFmtId="0" fontId="9" fillId="0" borderId="2" xfId="0" applyFont="1" applyBorder="1" applyAlignment="1">
      <alignment horizontal="center" wrapText="1"/>
    </xf>
    <xf numFmtId="0" fontId="9" fillId="0" borderId="6" xfId="0" applyFont="1" applyBorder="1"/>
    <xf numFmtId="164" fontId="8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/>
    </xf>
    <xf numFmtId="1" fontId="11" fillId="0" borderId="0" xfId="0" applyNumberFormat="1" applyFont="1" applyAlignment="1">
      <alignment vertical="center"/>
    </xf>
    <xf numFmtId="0" fontId="13" fillId="0" borderId="0" xfId="0" applyFont="1"/>
    <xf numFmtId="1" fontId="9" fillId="0" borderId="0" xfId="0" applyNumberFormat="1" applyFont="1"/>
    <xf numFmtId="0" fontId="9" fillId="0" borderId="6" xfId="0" applyFont="1" applyFill="1" applyBorder="1"/>
    <xf numFmtId="1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1" fontId="6" fillId="0" borderId="5" xfId="0" applyNumberFormat="1" applyFont="1" applyBorder="1"/>
    <xf numFmtId="0" fontId="6" fillId="0" borderId="5" xfId="0" applyFont="1" applyFill="1" applyBorder="1"/>
    <xf numFmtId="0" fontId="9" fillId="0" borderId="0" xfId="0" applyFont="1" applyAlignment="1">
      <alignment horizontal="centerContinuous"/>
    </xf>
    <xf numFmtId="1" fontId="6" fillId="0" borderId="0" xfId="0" applyNumberFormat="1" applyFont="1" applyBorder="1"/>
    <xf numFmtId="0" fontId="8" fillId="0" borderId="0" xfId="0" applyFont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Continuous" wrapText="1"/>
    </xf>
    <xf numFmtId="0" fontId="6" fillId="0" borderId="5" xfId="0" applyFont="1" applyBorder="1" applyAlignment="1">
      <alignment horizontal="centerContinuous"/>
    </xf>
    <xf numFmtId="0" fontId="9" fillId="0" borderId="3" xfId="0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2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Border="1"/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left" indent="7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166" fontId="8" fillId="0" borderId="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" fontId="17" fillId="0" borderId="0" xfId="0" applyNumberFormat="1" applyFont="1" applyAlignment="1">
      <alignment vertical="center"/>
    </xf>
    <xf numFmtId="0" fontId="6" fillId="0" borderId="3" xfId="0" applyFont="1" applyBorder="1"/>
    <xf numFmtId="0" fontId="9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8" fillId="0" borderId="0" xfId="0" applyNumberFormat="1" applyFont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166" fontId="8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6" xfId="0" applyFont="1" applyBorder="1" applyAlignment="1">
      <alignment horizontal="left"/>
    </xf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6" fontId="6" fillId="0" borderId="0" xfId="0" applyNumberFormat="1" applyFont="1"/>
    <xf numFmtId="0" fontId="16" fillId="0" borderId="0" xfId="3" applyFont="1" applyFill="1" applyBorder="1" applyAlignment="1">
      <alignment wrapText="1"/>
    </xf>
    <xf numFmtId="166" fontId="6" fillId="0" borderId="0" xfId="0" applyNumberFormat="1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_Table A-3" xfId="2"/>
    <cellStyle name="Normal_Table a-4" xfId="3"/>
  </cellStyles>
  <dxfs count="6"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Figure 3 - Main entities of UN development system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alibri"/>
              </a:rPr>
              <a:t>2008: US$ 22.2 billion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10397501898895"/>
          <c:y val="0.67320476283178499"/>
          <c:w val="0.14814993429222478"/>
          <c:h val="3.9215811427094273E-2"/>
        </c:manualLayout>
      </c:layout>
      <c:pieChart>
        <c:varyColors val="1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.12270087119759442"/>
                  <c:y val="-3.6066824439368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Mode val="edge"/>
                  <c:yMode val="edge"/>
                  <c:x val="0.60494556502658448"/>
                  <c:y val="0.754904369971564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layout>
                <c:manualLayout>
                  <c:xMode val="edge"/>
                  <c:yMode val="edge"/>
                  <c:x val="0.54321642573815754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3"/>
              <c:layout>
                <c:manualLayout>
                  <c:xMode val="edge"/>
                  <c:yMode val="edge"/>
                  <c:x val="0.53087059788047208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Mode val="edge"/>
                  <c:yMode val="edge"/>
                  <c:x val="0.51852477002278674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layout>
                <c:manualLayout>
                  <c:xMode val="edge"/>
                  <c:yMode val="edge"/>
                  <c:x val="0.53087059788047208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6"/>
              <c:layout>
                <c:manualLayout>
                  <c:xMode val="edge"/>
                  <c:yMode val="edge"/>
                  <c:x val="0.53087059788047208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7"/>
              <c:layout>
                <c:manualLayout>
                  <c:xMode val="edge"/>
                  <c:yMode val="edge"/>
                  <c:x val="0.53087059788047208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8"/>
              <c:layout>
                <c:manualLayout>
                  <c:xMode val="edge"/>
                  <c:yMode val="edge"/>
                  <c:x val="0.53087059788047208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9"/>
              <c:layout>
                <c:manualLayout>
                  <c:xMode val="edge"/>
                  <c:yMode val="edge"/>
                  <c:x val="0.51852477002278674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0"/>
              <c:layout>
                <c:manualLayout>
                  <c:xMode val="edge"/>
                  <c:yMode val="edge"/>
                  <c:x val="0.53087059788047208"/>
                  <c:y val="0.761440338542747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spPr>
              <a:noFill/>
              <a:ln w="25400">
                <a:noFill/>
              </a:ln>
            </c:spPr>
            <c:txPr>
              <a:bodyPr anchor="ctr" anchorCtr="1"/>
              <a:lstStyle/>
              <a:p>
                <a:pPr>
                  <a:defRPr lang="en-GB"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</c:dLbls>
          <c:cat>
            <c:numRef>
              <c:f>'Table A-1'!$A$41:$A$51</c:f>
              <c:numCache>
                <c:formatCode>General</c:formatCode>
                <c:ptCount val="11"/>
              </c:numCache>
            </c:numRef>
          </c:cat>
          <c:val>
            <c:numRef>
              <c:f>'Table A-1'!#REF!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18 - Destination by income group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t>Low-middle
 income countries
21%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Low-income countries 47%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tx>
                <c:rich>
                  <a:bodyPr/>
                  <a:lstStyle/>
                  <a:p>
                    <a:r>
                      <a:t>Not attributed 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spPr>
              <a:noFill/>
              <a:ln w="25400">
                <a:noFill/>
              </a:ln>
            </c:spPr>
            <c:txPr>
              <a:bodyPr anchor="ctr" anchorCtr="1"/>
              <a:lstStyle/>
              <a:p>
                <a:pPr>
                  <a:defRPr lang="en-GB"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</c:dLbls>
          <c:cat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21 - Destination by income group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t>Low-middle
 income countries
17%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Low-income countries 39%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tx>
                <c:rich>
                  <a:bodyPr/>
                  <a:lstStyle/>
                  <a:p>
                    <a:r>
                      <a:t>Not attributed 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spPr>
              <a:noFill/>
              <a:ln w="25400">
                <a:noFill/>
              </a:ln>
            </c:spPr>
            <c:txPr>
              <a:bodyPr anchor="ctr" anchorCtr="1"/>
              <a:lstStyle/>
              <a:p>
                <a:pPr>
                  <a:defRPr lang="en-GB"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</c:dLbls>
          <c:cat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'[1]Table B-1'!$A$87</c:f>
              <c:strCache>
                <c:ptCount val="1"/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strRef>
              <c:f>'[1]Table B-1'!$A$88</c:f>
              <c:strCache>
                <c:ptCount val="1"/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34880"/>
        <c:axId val="223836416"/>
      </c:barChart>
      <c:lineChart>
        <c:grouping val="standard"/>
        <c:varyColors val="0"/>
        <c:ser>
          <c:idx val="2"/>
          <c:order val="2"/>
          <c:tx>
            <c:v>% difference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79360"/>
        <c:axId val="237680896"/>
      </c:lineChart>
      <c:catAx>
        <c:axId val="22383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83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83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Funding (Billions of $US)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834880"/>
        <c:crosses val="autoZero"/>
        <c:crossBetween val="between"/>
      </c:valAx>
      <c:catAx>
        <c:axId val="23767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80896"/>
        <c:crosses val="autoZero"/>
        <c:auto val="0"/>
        <c:lblAlgn val="ctr"/>
        <c:lblOffset val="100"/>
        <c:noMultiLvlLbl val="0"/>
      </c:catAx>
      <c:valAx>
        <c:axId val="2376808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 difference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79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'[1]Table B-1'!$A$87</c:f>
              <c:strCache>
                <c:ptCount val="1"/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strRef>
              <c:f>'[1]Table B-1'!$A$88</c:f>
              <c:strCache>
                <c:ptCount val="1"/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36096"/>
        <c:axId val="275853696"/>
      </c:barChart>
      <c:lineChart>
        <c:grouping val="standard"/>
        <c:varyColors val="0"/>
        <c:ser>
          <c:idx val="2"/>
          <c:order val="2"/>
          <c:tx>
            <c:v>% difference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74368"/>
        <c:axId val="276875904"/>
      </c:lineChart>
      <c:catAx>
        <c:axId val="274836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585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585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Funding (Billions of $US)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4836096"/>
        <c:crosses val="autoZero"/>
        <c:crossBetween val="between"/>
      </c:valAx>
      <c:catAx>
        <c:axId val="276874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76875904"/>
        <c:crosses val="autoZero"/>
        <c:auto val="0"/>
        <c:lblAlgn val="ctr"/>
        <c:lblOffset val="100"/>
        <c:noMultiLvlLbl val="0"/>
      </c:catAx>
      <c:valAx>
        <c:axId val="2768759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 difference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874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'[1]Table B-1'!$A$87</c:f>
              <c:strCache>
                <c:ptCount val="1"/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strRef>
              <c:f>'[1]Table B-1'!$A$88</c:f>
              <c:strCache>
                <c:ptCount val="1"/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76448"/>
        <c:axId val="97577984"/>
      </c:barChart>
      <c:lineChart>
        <c:grouping val="standard"/>
        <c:varyColors val="0"/>
        <c:ser>
          <c:idx val="2"/>
          <c:order val="2"/>
          <c:tx>
            <c:v>% difference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80160"/>
        <c:axId val="97581696"/>
      </c:lineChart>
      <c:catAx>
        <c:axId val="97576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57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577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Funding (Billions of $US)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576448"/>
        <c:crosses val="autoZero"/>
        <c:crossBetween val="between"/>
      </c:valAx>
      <c:catAx>
        <c:axId val="9758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97581696"/>
        <c:crosses val="autoZero"/>
        <c:auto val="0"/>
        <c:lblAlgn val="ctr"/>
        <c:lblOffset val="100"/>
        <c:noMultiLvlLbl val="0"/>
      </c:catAx>
      <c:valAx>
        <c:axId val="975816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 difference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580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'[1]Table B-1'!$A$87</c:f>
              <c:strCache>
                <c:ptCount val="1"/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strRef>
              <c:f>'[1]Table B-1'!$A$88</c:f>
              <c:strCache>
                <c:ptCount val="1"/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64864"/>
        <c:axId val="97766400"/>
      </c:barChart>
      <c:lineChart>
        <c:grouping val="standard"/>
        <c:varyColors val="0"/>
        <c:ser>
          <c:idx val="2"/>
          <c:order val="2"/>
          <c:tx>
            <c:v>% difference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68576"/>
        <c:axId val="97770112"/>
      </c:lineChart>
      <c:catAx>
        <c:axId val="97764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76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76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Funding (Billions of $US)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764864"/>
        <c:crosses val="autoZero"/>
        <c:crossBetween val="between"/>
      </c:valAx>
      <c:catAx>
        <c:axId val="9776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7770112"/>
        <c:crosses val="autoZero"/>
        <c:auto val="0"/>
        <c:lblAlgn val="ctr"/>
        <c:lblOffset val="100"/>
        <c:noMultiLvlLbl val="0"/>
      </c:catAx>
      <c:valAx>
        <c:axId val="977701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 difference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768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? - Key  entities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7"/>
              <c:tx>
                <c:rich>
                  <a:bodyPr/>
                  <a:lstStyle/>
                  <a:p>
                    <a:r>
                      <a:t>UNESCO 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t> UNODC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spPr>
              <a:noFill/>
              <a:ln w="25400">
                <a:noFill/>
              </a:ln>
            </c:spPr>
            <c:txPr>
              <a:bodyPr anchor="ctr" anchorCtr="1"/>
              <a:lstStyle/>
              <a:p>
                <a:pPr>
                  <a:defRPr lang="en-GB"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</c:dLbls>
          <c:cat>
            <c:numRef>
              <c:f>'[1]Table B-1'!#REF!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'[1]Table B-1'!#REF!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9 - Top recipients of UN funding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2720"/>
        <c:axId val="98064256"/>
      </c:barChart>
      <c:catAx>
        <c:axId val="9806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06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6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062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5 - Destination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t>Africa
38%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Asia/Pacific
 20%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t>Americas 12%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t>Western Asia
 11%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tx>
                <c:rich>
                  <a:bodyPr/>
                  <a:lstStyle/>
                  <a:p>
                    <a:r>
                      <a:t>Global
 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spPr>
              <a:noFill/>
              <a:ln w="25400">
                <a:noFill/>
              </a:ln>
            </c:spPr>
            <c:txPr>
              <a:bodyPr anchor="ctr" anchorCtr="1"/>
              <a:lstStyle/>
              <a:p>
                <a:pPr>
                  <a:defRPr lang="en-GB"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</c:dLbls>
          <c:cat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? - Destination by region (DEV)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t>Core
 10%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Non-core 25%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t>Core 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t>Non-core
18%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t>Core 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t>Non-core
 16%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t>Core 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t>Non-core 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t>Core 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t>Non-core 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t>Core 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t>Non-core
 11%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1"/>
              <a:lstStyle/>
              <a:p>
                <a:pPr>
                  <a:defRPr lang="en-GB"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</c:dLbls>
          <c:val>
            <c:numRef>
              <c:f>'[1]Table B-3'!#REF!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104775</xdr:rowOff>
    </xdr:from>
    <xdr:to>
      <xdr:col>9</xdr:col>
      <xdr:colOff>542925</xdr:colOff>
      <xdr:row>34</xdr:row>
      <xdr:rowOff>142875</xdr:rowOff>
    </xdr:to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762000" y="590550"/>
          <a:ext cx="5267325" cy="505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A. Contributions for operational activities for development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Contributions for operational activities for development, by entity: 2005-2013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Contributions for operational activities for development, by entity and type of funding (core and non-core): 2005-2013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Contributions for operational activities for development by source, type of activity (development- and humanitarian assistance-related) and type of funding (core and non-core): 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Contributions for operational activities for development by source, entity and type of funding (core and non-core): 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 excl local. Contributions for operational activities for development by source, entity and type of funding (core and non-core excluding local resources): 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5. Top 50 contributing governments to development-related activities: 2013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B. Expenditures on operational activities for development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Expenditures on operational activities for development by entity: 2005-2013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Expenditures on operational activities for development by recipient and type of activity (development- and humanitarian assistance-related): 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Expenditures on operational activities for development by recipient and entity: 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Expenditures on operational activities for development by programme region: 2013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C. Country classifications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List of least developed countries in 2013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List of countries by region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WorldBank income groups in 2013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64</xdr:row>
      <xdr:rowOff>0</xdr:rowOff>
    </xdr:from>
    <xdr:to>
      <xdr:col>7</xdr:col>
      <xdr:colOff>0</xdr:colOff>
      <xdr:row>83</xdr:row>
      <xdr:rowOff>19050</xdr:rowOff>
    </xdr:to>
    <xdr:graphicFrame macro="">
      <xdr:nvGraphicFramePr>
        <xdr:cNvPr id="102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63</xdr:row>
      <xdr:rowOff>95250</xdr:rowOff>
    </xdr:from>
    <xdr:to>
      <xdr:col>7</xdr:col>
      <xdr:colOff>0</xdr:colOff>
      <xdr:row>84</xdr:row>
      <xdr:rowOff>114300</xdr:rowOff>
    </xdr:to>
    <xdr:graphicFrame macro="">
      <xdr:nvGraphicFramePr>
        <xdr:cNvPr id="16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7</xdr:col>
      <xdr:colOff>0</xdr:colOff>
      <xdr:row>110</xdr:row>
      <xdr:rowOff>95250</xdr:rowOff>
    </xdr:to>
    <xdr:graphicFrame macro="">
      <xdr:nvGraphicFramePr>
        <xdr:cNvPr id="164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113</xdr:row>
      <xdr:rowOff>0</xdr:rowOff>
    </xdr:from>
    <xdr:to>
      <xdr:col>7</xdr:col>
      <xdr:colOff>0</xdr:colOff>
      <xdr:row>134</xdr:row>
      <xdr:rowOff>95250</xdr:rowOff>
    </xdr:to>
    <xdr:graphicFrame macro="">
      <xdr:nvGraphicFramePr>
        <xdr:cNvPr id="164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159</xdr:row>
      <xdr:rowOff>104775</xdr:rowOff>
    </xdr:to>
    <xdr:graphicFrame macro="">
      <xdr:nvGraphicFramePr>
        <xdr:cNvPr id="164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43</xdr:row>
      <xdr:rowOff>57150</xdr:rowOff>
    </xdr:from>
    <xdr:to>
      <xdr:col>7</xdr:col>
      <xdr:colOff>0</xdr:colOff>
      <xdr:row>58</xdr:row>
      <xdr:rowOff>57150</xdr:rowOff>
    </xdr:to>
    <xdr:graphicFrame macro="">
      <xdr:nvGraphicFramePr>
        <xdr:cNvPr id="164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41</xdr:row>
      <xdr:rowOff>152400</xdr:rowOff>
    </xdr:from>
    <xdr:to>
      <xdr:col>10</xdr:col>
      <xdr:colOff>0</xdr:colOff>
      <xdr:row>59</xdr:row>
      <xdr:rowOff>114300</xdr:rowOff>
    </xdr:to>
    <xdr:graphicFrame macro="">
      <xdr:nvGraphicFramePr>
        <xdr:cNvPr id="17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250</xdr:row>
      <xdr:rowOff>0</xdr:rowOff>
    </xdr:from>
    <xdr:to>
      <xdr:col>10</xdr:col>
      <xdr:colOff>0</xdr:colOff>
      <xdr:row>250</xdr:row>
      <xdr:rowOff>0</xdr:rowOff>
    </xdr:to>
    <xdr:graphicFrame macro="">
      <xdr:nvGraphicFramePr>
        <xdr:cNvPr id="174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250</xdr:row>
      <xdr:rowOff>0</xdr:rowOff>
    </xdr:from>
    <xdr:to>
      <xdr:col>10</xdr:col>
      <xdr:colOff>0</xdr:colOff>
      <xdr:row>250</xdr:row>
      <xdr:rowOff>0</xdr:rowOff>
    </xdr:to>
    <xdr:graphicFrame macro="">
      <xdr:nvGraphicFramePr>
        <xdr:cNvPr id="174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241</xdr:row>
      <xdr:rowOff>76200</xdr:rowOff>
    </xdr:from>
    <xdr:to>
      <xdr:col>10</xdr:col>
      <xdr:colOff>0</xdr:colOff>
      <xdr:row>250</xdr:row>
      <xdr:rowOff>0</xdr:rowOff>
    </xdr:to>
    <xdr:graphicFrame macro="">
      <xdr:nvGraphicFramePr>
        <xdr:cNvPr id="174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250</xdr:row>
      <xdr:rowOff>0</xdr:rowOff>
    </xdr:from>
    <xdr:to>
      <xdr:col>10</xdr:col>
      <xdr:colOff>0</xdr:colOff>
      <xdr:row>250</xdr:row>
      <xdr:rowOff>0</xdr:rowOff>
    </xdr:to>
    <xdr:graphicFrame macro="">
      <xdr:nvGraphicFramePr>
        <xdr:cNvPr id="1747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0.43779</cdr:x>
      <cdr:y>0.27464</cdr:y>
    </cdr:from>
    <cdr:to>
      <cdr:x>0.55525</cdr:x>
      <cdr:y>0.43169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258" y="204600"/>
          <a:ext cx="86154" cy="115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2008: US$ 18.6 billion</a:t>
          </a: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0.41342</cdr:x>
      <cdr:y>0.24947</cdr:y>
    </cdr:from>
    <cdr:to>
      <cdr:x>0.60355</cdr:x>
      <cdr:y>0.55249</cdr:y>
    </cdr:to>
    <cdr:sp macro="" textlink="">
      <cdr:nvSpPr>
        <cdr:cNvPr id="194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89" y="515034"/>
          <a:ext cx="139441" cy="619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2008: US$ 18.6 billion</a:t>
          </a: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0.53937</cdr:x>
      <cdr:y>0.74446</cdr:y>
    </cdr:from>
    <cdr:to>
      <cdr:x>0.80433</cdr:x>
      <cdr:y>0.97745</cdr:y>
    </cdr:to>
    <cdr:sp macro="" textlink="">
      <cdr:nvSpPr>
        <cdr:cNvPr id="194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765" y="1538286"/>
          <a:ext cx="194324" cy="550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Upper-middle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Income  countries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8%</a:t>
          </a:r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0.42365</cdr:x>
      <cdr:y>0.23461</cdr:y>
    </cdr:from>
    <cdr:to>
      <cdr:x>0.59397</cdr:x>
      <cdr:y>0.46084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888" y="175244"/>
          <a:ext cx="124922" cy="165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2008: US$ 11.8 billion</a:t>
          </a:r>
          <a:endParaRPr 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0.53655</cdr:x>
      <cdr:y>0.75582</cdr:y>
    </cdr:from>
    <cdr:to>
      <cdr:x>0.79845</cdr:x>
      <cdr:y>0.93506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691" y="557511"/>
          <a:ext cx="192091" cy="131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Upper-middle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Income  countries</a:t>
          </a:r>
        </a:p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10%</a:t>
          </a:r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port/2010%20ECOSOC/Annex%20Tables/Final/Expenditures%20for%20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B-1"/>
      <sheetName val="Table B-2"/>
      <sheetName val="Table B-3"/>
      <sheetName val="Table B-4"/>
      <sheetName val="Table B-5"/>
      <sheetName val="Table B-6"/>
      <sheetName val="Table B-7"/>
      <sheetName val="UNDP"/>
      <sheetName val="UNIFEM"/>
      <sheetName val="UNCDF"/>
      <sheetName val="UNV"/>
      <sheetName val="UNFPA"/>
      <sheetName val="UNICEF"/>
      <sheetName val="WFP"/>
      <sheetName val="UNHCR"/>
      <sheetName val="IFAD"/>
      <sheetName val="ITC"/>
      <sheetName val="UNAIDS"/>
      <sheetName val="UNCTAD"/>
      <sheetName val="UNEP"/>
      <sheetName val="UNHabitat"/>
      <sheetName val="UNODC"/>
      <sheetName val="UNRWA"/>
      <sheetName val="PBSO"/>
      <sheetName val="OCHA"/>
      <sheetName val="ECA"/>
      <sheetName val="ECE"/>
      <sheetName val="ECLAC"/>
      <sheetName val="ESCAP"/>
      <sheetName val="ESCWA"/>
      <sheetName val="UNDESA"/>
      <sheetName val="FAO"/>
      <sheetName val="ILO"/>
      <sheetName val="UNESCO"/>
      <sheetName val="UNIDO"/>
      <sheetName val="WHO"/>
      <sheetName val="IAEA"/>
      <sheetName val="ICAO"/>
      <sheetName val="IMO"/>
      <sheetName val="ITU"/>
      <sheetName val="UPU"/>
      <sheetName val="WIPO"/>
      <sheetName val="WMO"/>
      <sheetName val="UNWTO"/>
      <sheetName val="Tes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12991</v>
          </cell>
          <cell r="D12">
            <v>391820</v>
          </cell>
          <cell r="E12">
            <v>1014</v>
          </cell>
          <cell r="F12">
            <v>392834</v>
          </cell>
          <cell r="G12">
            <v>405825</v>
          </cell>
          <cell r="J12">
            <v>392834</v>
          </cell>
        </row>
        <row r="13">
          <cell r="A13">
            <v>8</v>
          </cell>
          <cell r="B13" t="str">
            <v>Albania</v>
          </cell>
          <cell r="C13">
            <v>881</v>
          </cell>
          <cell r="D13">
            <v>5016</v>
          </cell>
          <cell r="E13">
            <v>114</v>
          </cell>
          <cell r="F13">
            <v>5130</v>
          </cell>
          <cell r="G13">
            <v>6011</v>
          </cell>
          <cell r="J13">
            <v>5130</v>
          </cell>
        </row>
        <row r="14">
          <cell r="A14">
            <v>12</v>
          </cell>
          <cell r="B14" t="str">
            <v>Algeria</v>
          </cell>
          <cell r="C14">
            <v>207</v>
          </cell>
          <cell r="D14">
            <v>970</v>
          </cell>
          <cell r="E14">
            <v>117</v>
          </cell>
          <cell r="F14">
            <v>1087</v>
          </cell>
          <cell r="G14">
            <v>1294</v>
          </cell>
          <cell r="J14">
            <v>1087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A16">
            <v>24</v>
          </cell>
          <cell r="B16" t="str">
            <v>Angola</v>
          </cell>
          <cell r="C16">
            <v>4852</v>
          </cell>
          <cell r="D16">
            <v>30207</v>
          </cell>
          <cell r="E16">
            <v>137</v>
          </cell>
          <cell r="F16">
            <v>30344</v>
          </cell>
          <cell r="G16">
            <v>35196</v>
          </cell>
          <cell r="J16">
            <v>30344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561</v>
          </cell>
          <cell r="E17">
            <v>0</v>
          </cell>
          <cell r="F17">
            <v>561</v>
          </cell>
          <cell r="G17">
            <v>561</v>
          </cell>
          <cell r="J17">
            <v>561</v>
          </cell>
        </row>
        <row r="18">
          <cell r="A18">
            <v>32</v>
          </cell>
          <cell r="B18" t="str">
            <v>Argentina</v>
          </cell>
          <cell r="C18">
            <v>691</v>
          </cell>
          <cell r="D18">
            <v>3206</v>
          </cell>
          <cell r="E18">
            <v>160919</v>
          </cell>
          <cell r="F18">
            <v>164125</v>
          </cell>
          <cell r="G18">
            <v>164816</v>
          </cell>
          <cell r="J18">
            <v>164125</v>
          </cell>
        </row>
        <row r="19">
          <cell r="A19">
            <v>51</v>
          </cell>
          <cell r="B19" t="str">
            <v>Armenia</v>
          </cell>
          <cell r="C19">
            <v>1256</v>
          </cell>
          <cell r="D19">
            <v>4476</v>
          </cell>
          <cell r="E19">
            <v>546</v>
          </cell>
          <cell r="F19">
            <v>5022</v>
          </cell>
          <cell r="G19">
            <v>6278</v>
          </cell>
          <cell r="J19">
            <v>5022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A22">
            <v>31</v>
          </cell>
          <cell r="B22" t="str">
            <v>Azerbaijan</v>
          </cell>
          <cell r="C22">
            <v>2610</v>
          </cell>
          <cell r="D22">
            <v>1516</v>
          </cell>
          <cell r="E22">
            <v>4903</v>
          </cell>
          <cell r="F22">
            <v>6419</v>
          </cell>
          <cell r="G22">
            <v>9029</v>
          </cell>
          <cell r="J22">
            <v>6419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722</v>
          </cell>
          <cell r="E24">
            <v>794</v>
          </cell>
          <cell r="F24">
            <v>1516</v>
          </cell>
          <cell r="G24">
            <v>1516</v>
          </cell>
          <cell r="J24">
            <v>1516</v>
          </cell>
        </row>
        <row r="25">
          <cell r="A25">
            <v>50</v>
          </cell>
          <cell r="B25" t="str">
            <v>Bangladesh</v>
          </cell>
          <cell r="C25">
            <v>8463</v>
          </cell>
          <cell r="D25">
            <v>85981</v>
          </cell>
          <cell r="E25">
            <v>1672</v>
          </cell>
          <cell r="F25">
            <v>87653</v>
          </cell>
          <cell r="G25">
            <v>96116</v>
          </cell>
          <cell r="J25">
            <v>87653</v>
          </cell>
        </row>
        <row r="26">
          <cell r="A26">
            <v>52</v>
          </cell>
          <cell r="B26" t="str">
            <v>Barbados</v>
          </cell>
          <cell r="C26">
            <v>8</v>
          </cell>
          <cell r="D26">
            <v>3884</v>
          </cell>
          <cell r="E26">
            <v>12</v>
          </cell>
          <cell r="F26">
            <v>3896</v>
          </cell>
          <cell r="G26">
            <v>3904</v>
          </cell>
          <cell r="J26">
            <v>3896</v>
          </cell>
        </row>
        <row r="27">
          <cell r="A27">
            <v>112</v>
          </cell>
          <cell r="B27" t="str">
            <v>Belarus</v>
          </cell>
          <cell r="C27">
            <v>936</v>
          </cell>
          <cell r="D27">
            <v>9478</v>
          </cell>
          <cell r="E27">
            <v>69</v>
          </cell>
          <cell r="F27">
            <v>9547</v>
          </cell>
          <cell r="G27">
            <v>10483</v>
          </cell>
          <cell r="J27">
            <v>9547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J28">
            <v>0</v>
          </cell>
        </row>
        <row r="29">
          <cell r="A29">
            <v>84</v>
          </cell>
          <cell r="B29" t="str">
            <v>Belize</v>
          </cell>
          <cell r="C29">
            <v>192</v>
          </cell>
          <cell r="D29">
            <v>1239</v>
          </cell>
          <cell r="E29">
            <v>0</v>
          </cell>
          <cell r="F29">
            <v>1239</v>
          </cell>
          <cell r="G29">
            <v>1431</v>
          </cell>
          <cell r="J29">
            <v>1239</v>
          </cell>
        </row>
        <row r="30">
          <cell r="A30">
            <v>204</v>
          </cell>
          <cell r="B30" t="str">
            <v>Benin</v>
          </cell>
          <cell r="C30">
            <v>5628</v>
          </cell>
          <cell r="D30">
            <v>770</v>
          </cell>
          <cell r="E30">
            <v>0</v>
          </cell>
          <cell r="F30">
            <v>770</v>
          </cell>
          <cell r="G30">
            <v>6398</v>
          </cell>
          <cell r="J30">
            <v>770</v>
          </cell>
        </row>
        <row r="31">
          <cell r="A31">
            <v>64</v>
          </cell>
          <cell r="B31" t="str">
            <v>Bhutan</v>
          </cell>
          <cell r="C31">
            <v>1575</v>
          </cell>
          <cell r="D31">
            <v>2816</v>
          </cell>
          <cell r="E31">
            <v>0</v>
          </cell>
          <cell r="F31">
            <v>2816</v>
          </cell>
          <cell r="G31">
            <v>4391</v>
          </cell>
          <cell r="J31">
            <v>2816</v>
          </cell>
        </row>
        <row r="32">
          <cell r="A32">
            <v>68</v>
          </cell>
          <cell r="B32" t="str">
            <v>Bolivia</v>
          </cell>
          <cell r="C32">
            <v>1507</v>
          </cell>
          <cell r="D32">
            <v>4154</v>
          </cell>
          <cell r="E32">
            <v>29735</v>
          </cell>
          <cell r="F32">
            <v>33889</v>
          </cell>
          <cell r="G32">
            <v>35396</v>
          </cell>
          <cell r="J32">
            <v>33889</v>
          </cell>
        </row>
        <row r="33">
          <cell r="A33">
            <v>70</v>
          </cell>
          <cell r="B33" t="str">
            <v>Bosnia and Herzegovina</v>
          </cell>
          <cell r="C33">
            <v>999</v>
          </cell>
          <cell r="D33">
            <v>17765</v>
          </cell>
          <cell r="E33">
            <v>4308</v>
          </cell>
          <cell r="F33">
            <v>22073</v>
          </cell>
          <cell r="G33">
            <v>23072</v>
          </cell>
          <cell r="J33">
            <v>22073</v>
          </cell>
        </row>
        <row r="34">
          <cell r="A34">
            <v>72</v>
          </cell>
          <cell r="B34" t="str">
            <v>Botswana</v>
          </cell>
          <cell r="C34">
            <v>909</v>
          </cell>
          <cell r="D34">
            <v>2135</v>
          </cell>
          <cell r="E34">
            <v>5108</v>
          </cell>
          <cell r="F34">
            <v>7243</v>
          </cell>
          <cell r="G34">
            <v>8152</v>
          </cell>
          <cell r="J34">
            <v>7243</v>
          </cell>
        </row>
        <row r="35">
          <cell r="A35">
            <v>76</v>
          </cell>
          <cell r="B35" t="str">
            <v>Brazil</v>
          </cell>
          <cell r="C35">
            <v>352</v>
          </cell>
          <cell r="D35">
            <v>12754</v>
          </cell>
          <cell r="E35">
            <v>141878</v>
          </cell>
          <cell r="F35">
            <v>154632</v>
          </cell>
          <cell r="G35">
            <v>154984</v>
          </cell>
          <cell r="J35">
            <v>154632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</row>
        <row r="37">
          <cell r="A37">
            <v>100</v>
          </cell>
          <cell r="B37" t="str">
            <v>Bulgaria</v>
          </cell>
          <cell r="C37">
            <v>793</v>
          </cell>
          <cell r="D37">
            <v>2333</v>
          </cell>
          <cell r="E37">
            <v>6574</v>
          </cell>
          <cell r="F37">
            <v>8907</v>
          </cell>
          <cell r="G37">
            <v>9700</v>
          </cell>
          <cell r="J37">
            <v>8907</v>
          </cell>
        </row>
        <row r="38">
          <cell r="A38">
            <v>854</v>
          </cell>
          <cell r="B38" t="str">
            <v>Burkina Faso</v>
          </cell>
          <cell r="C38">
            <v>7626</v>
          </cell>
          <cell r="D38">
            <v>6638</v>
          </cell>
          <cell r="E38">
            <v>3492</v>
          </cell>
          <cell r="F38">
            <v>10130</v>
          </cell>
          <cell r="G38">
            <v>17756</v>
          </cell>
          <cell r="J38">
            <v>10130</v>
          </cell>
        </row>
        <row r="39">
          <cell r="A39">
            <v>108</v>
          </cell>
          <cell r="B39" t="str">
            <v>Burundi</v>
          </cell>
          <cell r="C39">
            <v>11337</v>
          </cell>
          <cell r="D39">
            <v>22095</v>
          </cell>
          <cell r="E39">
            <v>0</v>
          </cell>
          <cell r="F39">
            <v>22095</v>
          </cell>
          <cell r="G39">
            <v>33432</v>
          </cell>
          <cell r="J39">
            <v>22095</v>
          </cell>
        </row>
        <row r="40">
          <cell r="A40">
            <v>116</v>
          </cell>
          <cell r="B40" t="str">
            <v>Cambodia</v>
          </cell>
          <cell r="C40">
            <v>7399</v>
          </cell>
          <cell r="D40">
            <v>27839</v>
          </cell>
          <cell r="E40">
            <v>177</v>
          </cell>
          <cell r="F40">
            <v>28016</v>
          </cell>
          <cell r="G40">
            <v>35415</v>
          </cell>
          <cell r="J40">
            <v>28016</v>
          </cell>
        </row>
        <row r="41">
          <cell r="A41">
            <v>120</v>
          </cell>
          <cell r="B41" t="str">
            <v>Cameroon</v>
          </cell>
          <cell r="C41">
            <v>3072</v>
          </cell>
          <cell r="D41">
            <v>1777</v>
          </cell>
          <cell r="E41">
            <v>638</v>
          </cell>
          <cell r="F41">
            <v>2415</v>
          </cell>
          <cell r="G41">
            <v>5487</v>
          </cell>
          <cell r="J41">
            <v>2415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A43">
            <v>132</v>
          </cell>
          <cell r="B43" t="str">
            <v>Cape Verde</v>
          </cell>
          <cell r="C43">
            <v>1027</v>
          </cell>
          <cell r="D43">
            <v>3554</v>
          </cell>
          <cell r="E43">
            <v>0</v>
          </cell>
          <cell r="F43">
            <v>3554</v>
          </cell>
          <cell r="G43">
            <v>4581</v>
          </cell>
          <cell r="J43">
            <v>3554</v>
          </cell>
        </row>
        <row r="44">
          <cell r="A44">
            <v>140</v>
          </cell>
          <cell r="B44" t="str">
            <v>Central African Rep.</v>
          </cell>
          <cell r="C44">
            <v>4718</v>
          </cell>
          <cell r="D44">
            <v>12115</v>
          </cell>
          <cell r="E44">
            <v>-2</v>
          </cell>
          <cell r="F44">
            <v>12113</v>
          </cell>
          <cell r="G44">
            <v>16831</v>
          </cell>
          <cell r="J44">
            <v>12113</v>
          </cell>
        </row>
        <row r="45">
          <cell r="A45">
            <v>148</v>
          </cell>
          <cell r="B45" t="str">
            <v>Chad</v>
          </cell>
          <cell r="C45">
            <v>3957</v>
          </cell>
          <cell r="D45">
            <v>2582</v>
          </cell>
          <cell r="E45">
            <v>194</v>
          </cell>
          <cell r="F45">
            <v>2776</v>
          </cell>
          <cell r="G45">
            <v>6733</v>
          </cell>
          <cell r="J45">
            <v>2776</v>
          </cell>
        </row>
        <row r="46">
          <cell r="A46">
            <v>152</v>
          </cell>
          <cell r="B46" t="str">
            <v>Chile</v>
          </cell>
          <cell r="C46">
            <v>524</v>
          </cell>
          <cell r="D46">
            <v>3037</v>
          </cell>
          <cell r="E46">
            <v>14145</v>
          </cell>
          <cell r="F46">
            <v>17182</v>
          </cell>
          <cell r="G46">
            <v>17706</v>
          </cell>
          <cell r="J46">
            <v>17182</v>
          </cell>
        </row>
        <row r="47">
          <cell r="A47">
            <v>156</v>
          </cell>
          <cell r="B47" t="str">
            <v>China</v>
          </cell>
          <cell r="C47">
            <v>7544</v>
          </cell>
          <cell r="D47">
            <v>31958</v>
          </cell>
          <cell r="E47">
            <v>23195</v>
          </cell>
          <cell r="F47">
            <v>55153</v>
          </cell>
          <cell r="G47">
            <v>62697</v>
          </cell>
          <cell r="J47">
            <v>55153</v>
          </cell>
        </row>
        <row r="48">
          <cell r="A48">
            <v>170</v>
          </cell>
          <cell r="B48" t="str">
            <v>Colombia</v>
          </cell>
          <cell r="C48">
            <v>990</v>
          </cell>
          <cell r="D48">
            <v>8390</v>
          </cell>
          <cell r="E48">
            <v>95944</v>
          </cell>
          <cell r="F48">
            <v>104334</v>
          </cell>
          <cell r="G48">
            <v>105324</v>
          </cell>
          <cell r="J48">
            <v>0</v>
          </cell>
        </row>
        <row r="49">
          <cell r="A49">
            <v>174</v>
          </cell>
          <cell r="B49" t="str">
            <v>Comoros</v>
          </cell>
          <cell r="C49">
            <v>2154</v>
          </cell>
          <cell r="D49">
            <v>873</v>
          </cell>
          <cell r="E49">
            <v>7</v>
          </cell>
          <cell r="F49">
            <v>880</v>
          </cell>
          <cell r="G49">
            <v>3034</v>
          </cell>
          <cell r="J49">
            <v>0</v>
          </cell>
        </row>
        <row r="50">
          <cell r="A50">
            <v>178</v>
          </cell>
          <cell r="B50" t="str">
            <v>Congo</v>
          </cell>
          <cell r="C50">
            <v>1731</v>
          </cell>
          <cell r="D50">
            <v>7372</v>
          </cell>
          <cell r="E50">
            <v>2867</v>
          </cell>
          <cell r="F50">
            <v>10239</v>
          </cell>
          <cell r="G50">
            <v>11970</v>
          </cell>
          <cell r="J50">
            <v>104334</v>
          </cell>
        </row>
        <row r="51">
          <cell r="A51">
            <v>188</v>
          </cell>
          <cell r="B51" t="str">
            <v>Costa Rica</v>
          </cell>
          <cell r="C51">
            <v>630</v>
          </cell>
          <cell r="D51">
            <v>4204</v>
          </cell>
          <cell r="E51">
            <v>55</v>
          </cell>
          <cell r="F51">
            <v>4259</v>
          </cell>
          <cell r="G51">
            <v>4889</v>
          </cell>
          <cell r="J51">
            <v>880</v>
          </cell>
        </row>
        <row r="52">
          <cell r="A52">
            <v>384</v>
          </cell>
          <cell r="B52" t="str">
            <v>Cote d'Ivoire</v>
          </cell>
          <cell r="C52">
            <v>7685</v>
          </cell>
          <cell r="D52">
            <v>20980</v>
          </cell>
          <cell r="E52">
            <v>2316</v>
          </cell>
          <cell r="F52">
            <v>23296</v>
          </cell>
          <cell r="G52">
            <v>30981</v>
          </cell>
          <cell r="J52">
            <v>10239</v>
          </cell>
        </row>
        <row r="53">
          <cell r="A53">
            <v>191</v>
          </cell>
          <cell r="B53" t="str">
            <v>Croatia</v>
          </cell>
          <cell r="C53">
            <v>1388</v>
          </cell>
          <cell r="D53">
            <v>4147</v>
          </cell>
          <cell r="E53">
            <v>2990</v>
          </cell>
          <cell r="F53">
            <v>7137</v>
          </cell>
          <cell r="G53">
            <v>8525</v>
          </cell>
          <cell r="J53">
            <v>4259</v>
          </cell>
        </row>
        <row r="54">
          <cell r="A54">
            <v>192</v>
          </cell>
          <cell r="B54" t="str">
            <v>Cuba</v>
          </cell>
          <cell r="C54">
            <v>672</v>
          </cell>
          <cell r="D54">
            <v>18776</v>
          </cell>
          <cell r="E54">
            <v>-117</v>
          </cell>
          <cell r="F54">
            <v>18659</v>
          </cell>
          <cell r="G54">
            <v>19331</v>
          </cell>
          <cell r="J54">
            <v>23296</v>
          </cell>
        </row>
        <row r="55">
          <cell r="A55">
            <v>196</v>
          </cell>
          <cell r="B55" t="str">
            <v>Cyprus</v>
          </cell>
          <cell r="C55">
            <v>36</v>
          </cell>
          <cell r="D55">
            <v>15481</v>
          </cell>
          <cell r="E55">
            <v>2</v>
          </cell>
          <cell r="F55">
            <v>15483</v>
          </cell>
          <cell r="G55">
            <v>15519</v>
          </cell>
          <cell r="J55">
            <v>7137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J56">
            <v>18659</v>
          </cell>
        </row>
        <row r="57">
          <cell r="A57">
            <v>408</v>
          </cell>
          <cell r="B57" t="str">
            <v>Dem People's Rep of Korea</v>
          </cell>
          <cell r="C57">
            <v>-11</v>
          </cell>
          <cell r="D57">
            <v>1</v>
          </cell>
          <cell r="E57">
            <v>0</v>
          </cell>
          <cell r="F57">
            <v>1</v>
          </cell>
          <cell r="G57">
            <v>-10</v>
          </cell>
          <cell r="J57">
            <v>15483</v>
          </cell>
        </row>
        <row r="58">
          <cell r="A58">
            <v>180</v>
          </cell>
          <cell r="B58" t="str">
            <v>Dem Rep of the Congo</v>
          </cell>
          <cell r="C58">
            <v>25178</v>
          </cell>
          <cell r="D58">
            <v>159672</v>
          </cell>
          <cell r="E58">
            <v>3463</v>
          </cell>
          <cell r="F58">
            <v>163135</v>
          </cell>
          <cell r="G58">
            <v>188313</v>
          </cell>
          <cell r="J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1</v>
          </cell>
        </row>
        <row r="60">
          <cell r="A60">
            <v>262</v>
          </cell>
          <cell r="B60" t="str">
            <v>Djibouti</v>
          </cell>
          <cell r="C60">
            <v>809</v>
          </cell>
          <cell r="D60">
            <v>755</v>
          </cell>
          <cell r="E60">
            <v>0</v>
          </cell>
          <cell r="F60">
            <v>755</v>
          </cell>
          <cell r="G60">
            <v>1564</v>
          </cell>
          <cell r="J60">
            <v>163135</v>
          </cell>
        </row>
        <row r="61">
          <cell r="A61">
            <v>212</v>
          </cell>
          <cell r="B61" t="str">
            <v>Dominica</v>
          </cell>
          <cell r="C61">
            <v>117</v>
          </cell>
          <cell r="D61">
            <v>183</v>
          </cell>
          <cell r="E61">
            <v>0</v>
          </cell>
          <cell r="F61">
            <v>183</v>
          </cell>
          <cell r="G61">
            <v>300</v>
          </cell>
          <cell r="J61">
            <v>0</v>
          </cell>
        </row>
        <row r="62">
          <cell r="A62">
            <v>214</v>
          </cell>
          <cell r="B62" t="str">
            <v>Dominican Republic</v>
          </cell>
          <cell r="C62">
            <v>898</v>
          </cell>
          <cell r="D62">
            <v>5084</v>
          </cell>
          <cell r="E62">
            <v>3692</v>
          </cell>
          <cell r="F62">
            <v>8776</v>
          </cell>
          <cell r="G62">
            <v>9674</v>
          </cell>
          <cell r="J62">
            <v>755</v>
          </cell>
        </row>
        <row r="63">
          <cell r="A63">
            <v>218</v>
          </cell>
          <cell r="B63" t="str">
            <v>Ecuador</v>
          </cell>
          <cell r="C63">
            <v>1322</v>
          </cell>
          <cell r="D63">
            <v>16962</v>
          </cell>
          <cell r="E63">
            <v>18206</v>
          </cell>
          <cell r="F63">
            <v>35168</v>
          </cell>
          <cell r="G63">
            <v>36490</v>
          </cell>
          <cell r="J63">
            <v>183</v>
          </cell>
        </row>
        <row r="64">
          <cell r="A64">
            <v>818</v>
          </cell>
          <cell r="B64" t="str">
            <v>Egypt</v>
          </cell>
          <cell r="C64">
            <v>2428</v>
          </cell>
          <cell r="D64">
            <v>11182</v>
          </cell>
          <cell r="E64">
            <v>50894</v>
          </cell>
          <cell r="F64">
            <v>62076</v>
          </cell>
          <cell r="G64">
            <v>64504</v>
          </cell>
          <cell r="J64">
            <v>8776</v>
          </cell>
        </row>
        <row r="65">
          <cell r="A65">
            <v>222</v>
          </cell>
          <cell r="B65" t="str">
            <v>El Salvador</v>
          </cell>
          <cell r="C65">
            <v>749</v>
          </cell>
          <cell r="D65">
            <v>4264</v>
          </cell>
          <cell r="E65">
            <v>8294</v>
          </cell>
          <cell r="F65">
            <v>12558</v>
          </cell>
          <cell r="G65">
            <v>13307</v>
          </cell>
          <cell r="J65">
            <v>35168</v>
          </cell>
        </row>
        <row r="66">
          <cell r="A66">
            <v>226</v>
          </cell>
          <cell r="B66" t="str">
            <v>Equatorial Guinea</v>
          </cell>
          <cell r="C66">
            <v>329</v>
          </cell>
          <cell r="D66">
            <v>1241</v>
          </cell>
          <cell r="E66">
            <v>598</v>
          </cell>
          <cell r="F66">
            <v>1839</v>
          </cell>
          <cell r="G66">
            <v>2168</v>
          </cell>
          <cell r="J66">
            <v>62076</v>
          </cell>
        </row>
        <row r="67">
          <cell r="A67">
            <v>232</v>
          </cell>
          <cell r="B67" t="str">
            <v>Eritrea</v>
          </cell>
          <cell r="C67">
            <v>4984</v>
          </cell>
          <cell r="D67">
            <v>9040</v>
          </cell>
          <cell r="E67">
            <v>50</v>
          </cell>
          <cell r="F67">
            <v>9090</v>
          </cell>
          <cell r="G67">
            <v>14074</v>
          </cell>
          <cell r="J67">
            <v>12558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1839</v>
          </cell>
        </row>
        <row r="69">
          <cell r="A69">
            <v>231</v>
          </cell>
          <cell r="B69" t="str">
            <v>Ethiopia</v>
          </cell>
          <cell r="C69">
            <v>23166</v>
          </cell>
          <cell r="D69">
            <v>23795</v>
          </cell>
          <cell r="E69">
            <v>10</v>
          </cell>
          <cell r="F69">
            <v>23805</v>
          </cell>
          <cell r="G69">
            <v>46971</v>
          </cell>
          <cell r="J69">
            <v>9090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J70">
            <v>0</v>
          </cell>
        </row>
        <row r="71">
          <cell r="A71">
            <v>242</v>
          </cell>
          <cell r="B71" t="str">
            <v>Fiji</v>
          </cell>
          <cell r="C71">
            <v>2105</v>
          </cell>
          <cell r="D71">
            <v>9491</v>
          </cell>
          <cell r="E71">
            <v>22</v>
          </cell>
          <cell r="F71">
            <v>9513</v>
          </cell>
          <cell r="G71">
            <v>11618</v>
          </cell>
          <cell r="J71">
            <v>23805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J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J73">
            <v>9513</v>
          </cell>
        </row>
        <row r="74">
          <cell r="A74">
            <v>266</v>
          </cell>
          <cell r="B74" t="str">
            <v>Gabon</v>
          </cell>
          <cell r="C74">
            <v>499</v>
          </cell>
          <cell r="D74">
            <v>2008</v>
          </cell>
          <cell r="E74">
            <v>1654</v>
          </cell>
          <cell r="F74">
            <v>3662</v>
          </cell>
          <cell r="G74">
            <v>4161</v>
          </cell>
          <cell r="J74">
            <v>0</v>
          </cell>
        </row>
        <row r="75">
          <cell r="A75">
            <v>270</v>
          </cell>
          <cell r="B75" t="str">
            <v>Gambia</v>
          </cell>
          <cell r="C75">
            <v>2844</v>
          </cell>
          <cell r="D75">
            <v>1155</v>
          </cell>
          <cell r="E75">
            <v>0</v>
          </cell>
          <cell r="F75">
            <v>1155</v>
          </cell>
          <cell r="G75">
            <v>3999</v>
          </cell>
          <cell r="J75">
            <v>0</v>
          </cell>
        </row>
        <row r="76">
          <cell r="A76">
            <v>268</v>
          </cell>
          <cell r="B76" t="str">
            <v>Georgia</v>
          </cell>
          <cell r="C76">
            <v>2554</v>
          </cell>
          <cell r="D76">
            <v>7247</v>
          </cell>
          <cell r="E76">
            <v>1374</v>
          </cell>
          <cell r="F76">
            <v>8621</v>
          </cell>
          <cell r="G76">
            <v>11175</v>
          </cell>
          <cell r="J76">
            <v>3662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J77">
            <v>1155</v>
          </cell>
        </row>
        <row r="78">
          <cell r="A78">
            <v>288</v>
          </cell>
          <cell r="B78" t="str">
            <v>Ghana</v>
          </cell>
          <cell r="C78">
            <v>7145</v>
          </cell>
          <cell r="D78">
            <v>6495</v>
          </cell>
          <cell r="E78">
            <v>217</v>
          </cell>
          <cell r="F78">
            <v>6712</v>
          </cell>
          <cell r="G78">
            <v>13857</v>
          </cell>
          <cell r="J78">
            <v>8621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</row>
        <row r="80">
          <cell r="A80">
            <v>308</v>
          </cell>
          <cell r="B80" t="str">
            <v>Grenada</v>
          </cell>
          <cell r="C80">
            <v>54</v>
          </cell>
          <cell r="D80">
            <v>284</v>
          </cell>
          <cell r="E80">
            <v>0</v>
          </cell>
          <cell r="F80">
            <v>284</v>
          </cell>
          <cell r="G80">
            <v>338</v>
          </cell>
          <cell r="J80">
            <v>6712</v>
          </cell>
        </row>
        <row r="81">
          <cell r="A81">
            <v>320</v>
          </cell>
          <cell r="B81" t="str">
            <v>Guatemala</v>
          </cell>
          <cell r="C81">
            <v>912</v>
          </cell>
          <cell r="D81">
            <v>43658</v>
          </cell>
          <cell r="E81">
            <v>38177</v>
          </cell>
          <cell r="F81">
            <v>81835</v>
          </cell>
          <cell r="G81">
            <v>82747</v>
          </cell>
          <cell r="J81">
            <v>0</v>
          </cell>
        </row>
        <row r="82">
          <cell r="A82">
            <v>324</v>
          </cell>
          <cell r="B82" t="str">
            <v>Guinea</v>
          </cell>
          <cell r="C82">
            <v>6315</v>
          </cell>
          <cell r="D82">
            <v>10012</v>
          </cell>
          <cell r="E82">
            <v>0</v>
          </cell>
          <cell r="F82">
            <v>10012</v>
          </cell>
          <cell r="G82">
            <v>16327</v>
          </cell>
          <cell r="J82">
            <v>0</v>
          </cell>
        </row>
        <row r="83">
          <cell r="A83">
            <v>624</v>
          </cell>
          <cell r="B83" t="str">
            <v>Guinea-Bissau</v>
          </cell>
          <cell r="C83">
            <v>3274</v>
          </cell>
          <cell r="D83">
            <v>7051</v>
          </cell>
          <cell r="E83">
            <v>0</v>
          </cell>
          <cell r="F83">
            <v>7051</v>
          </cell>
          <cell r="G83">
            <v>10325</v>
          </cell>
          <cell r="J83">
            <v>284</v>
          </cell>
        </row>
        <row r="84">
          <cell r="A84">
            <v>328</v>
          </cell>
          <cell r="B84" t="str">
            <v>Guyana</v>
          </cell>
          <cell r="C84">
            <v>569</v>
          </cell>
          <cell r="D84">
            <v>-148</v>
          </cell>
          <cell r="E84">
            <v>81</v>
          </cell>
          <cell r="F84">
            <v>-67</v>
          </cell>
          <cell r="G84">
            <v>502</v>
          </cell>
          <cell r="J84">
            <v>81835</v>
          </cell>
        </row>
        <row r="85">
          <cell r="A85">
            <v>332</v>
          </cell>
          <cell r="B85" t="str">
            <v>Haiti</v>
          </cell>
          <cell r="C85">
            <v>6771</v>
          </cell>
          <cell r="D85">
            <v>13216</v>
          </cell>
          <cell r="E85">
            <v>809</v>
          </cell>
          <cell r="F85">
            <v>14025</v>
          </cell>
          <cell r="G85">
            <v>20796</v>
          </cell>
          <cell r="J85">
            <v>10012</v>
          </cell>
        </row>
        <row r="86">
          <cell r="A86">
            <v>340</v>
          </cell>
          <cell r="B86" t="str">
            <v>Honduras</v>
          </cell>
          <cell r="C86">
            <v>1417</v>
          </cell>
          <cell r="D86">
            <v>15646</v>
          </cell>
          <cell r="E86">
            <v>36089</v>
          </cell>
          <cell r="F86">
            <v>51735</v>
          </cell>
          <cell r="G86">
            <v>53152</v>
          </cell>
          <cell r="J86">
            <v>7051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J87">
            <v>-67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J88">
            <v>14025</v>
          </cell>
        </row>
        <row r="89">
          <cell r="A89">
            <v>356</v>
          </cell>
          <cell r="B89" t="str">
            <v>India</v>
          </cell>
          <cell r="C89">
            <v>14849</v>
          </cell>
          <cell r="D89">
            <v>27547</v>
          </cell>
          <cell r="E89">
            <v>219</v>
          </cell>
          <cell r="F89">
            <v>27766</v>
          </cell>
          <cell r="G89">
            <v>42615</v>
          </cell>
          <cell r="J89">
            <v>51735</v>
          </cell>
        </row>
        <row r="90">
          <cell r="A90">
            <v>360</v>
          </cell>
          <cell r="B90" t="str">
            <v>Indonesia</v>
          </cell>
          <cell r="C90">
            <v>5562</v>
          </cell>
          <cell r="D90">
            <v>58490</v>
          </cell>
          <cell r="E90">
            <v>2764</v>
          </cell>
          <cell r="F90">
            <v>61254</v>
          </cell>
          <cell r="G90">
            <v>66816</v>
          </cell>
          <cell r="J90">
            <v>0</v>
          </cell>
        </row>
        <row r="91">
          <cell r="A91">
            <v>364</v>
          </cell>
          <cell r="B91" t="str">
            <v>Iran, Islamic Republic</v>
          </cell>
          <cell r="C91">
            <v>1168</v>
          </cell>
          <cell r="D91">
            <v>8000</v>
          </cell>
          <cell r="E91">
            <v>15</v>
          </cell>
          <cell r="F91">
            <v>8015</v>
          </cell>
          <cell r="G91">
            <v>9183</v>
          </cell>
          <cell r="J91">
            <v>0</v>
          </cell>
        </row>
        <row r="92">
          <cell r="A92">
            <v>368</v>
          </cell>
          <cell r="B92" t="str">
            <v>Iraq</v>
          </cell>
          <cell r="C92">
            <v>4517</v>
          </cell>
          <cell r="D92">
            <v>81296</v>
          </cell>
          <cell r="E92">
            <v>543</v>
          </cell>
          <cell r="F92">
            <v>81839</v>
          </cell>
          <cell r="G92">
            <v>86356</v>
          </cell>
          <cell r="J92">
            <v>27766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J93">
            <v>61254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J94">
            <v>8015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J95">
            <v>81839</v>
          </cell>
        </row>
        <row r="96">
          <cell r="A96">
            <v>388</v>
          </cell>
          <cell r="B96" t="str">
            <v>Jamaica</v>
          </cell>
          <cell r="C96">
            <v>544</v>
          </cell>
          <cell r="D96">
            <v>2274</v>
          </cell>
          <cell r="E96">
            <v>93</v>
          </cell>
          <cell r="F96">
            <v>2367</v>
          </cell>
          <cell r="G96">
            <v>2911</v>
          </cell>
          <cell r="J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</row>
        <row r="98">
          <cell r="A98">
            <v>400</v>
          </cell>
          <cell r="B98" t="str">
            <v>Jordan</v>
          </cell>
          <cell r="C98">
            <v>507</v>
          </cell>
          <cell r="D98">
            <v>13731</v>
          </cell>
          <cell r="E98">
            <v>2167</v>
          </cell>
          <cell r="F98">
            <v>15898</v>
          </cell>
          <cell r="G98">
            <v>16405</v>
          </cell>
          <cell r="J98">
            <v>0</v>
          </cell>
        </row>
        <row r="99">
          <cell r="A99">
            <v>398</v>
          </cell>
          <cell r="B99" t="str">
            <v>Kazakhstan</v>
          </cell>
          <cell r="C99">
            <v>827</v>
          </cell>
          <cell r="D99">
            <v>10935</v>
          </cell>
          <cell r="E99">
            <v>148</v>
          </cell>
          <cell r="F99">
            <v>11083</v>
          </cell>
          <cell r="G99">
            <v>11910</v>
          </cell>
          <cell r="J99">
            <v>2367</v>
          </cell>
        </row>
        <row r="100">
          <cell r="A100">
            <v>404</v>
          </cell>
          <cell r="B100" t="str">
            <v>Kenya</v>
          </cell>
          <cell r="C100">
            <v>9122</v>
          </cell>
          <cell r="D100">
            <v>29784</v>
          </cell>
          <cell r="E100">
            <v>160</v>
          </cell>
          <cell r="F100">
            <v>29944</v>
          </cell>
          <cell r="G100">
            <v>39066</v>
          </cell>
          <cell r="J100">
            <v>0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4</v>
          </cell>
          <cell r="E101">
            <v>0</v>
          </cell>
          <cell r="F101">
            <v>4</v>
          </cell>
          <cell r="G101">
            <v>4</v>
          </cell>
          <cell r="J101">
            <v>15898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3226</v>
          </cell>
          <cell r="E102">
            <v>0</v>
          </cell>
          <cell r="F102">
            <v>3226</v>
          </cell>
          <cell r="G102">
            <v>3226</v>
          </cell>
          <cell r="J102">
            <v>11083</v>
          </cell>
        </row>
        <row r="103">
          <cell r="A103">
            <v>417</v>
          </cell>
          <cell r="B103" t="str">
            <v>Kyrgyzstan</v>
          </cell>
          <cell r="C103">
            <v>5528</v>
          </cell>
          <cell r="D103">
            <v>11756</v>
          </cell>
          <cell r="E103">
            <v>0</v>
          </cell>
          <cell r="F103">
            <v>11756</v>
          </cell>
          <cell r="G103">
            <v>17284</v>
          </cell>
          <cell r="J103">
            <v>29944</v>
          </cell>
        </row>
        <row r="104">
          <cell r="A104">
            <v>418</v>
          </cell>
          <cell r="B104" t="str">
            <v>Lao People's Dem Republic</v>
          </cell>
          <cell r="C104">
            <v>4799</v>
          </cell>
          <cell r="D104">
            <v>7410</v>
          </cell>
          <cell r="E104">
            <v>917</v>
          </cell>
          <cell r="F104">
            <v>8327</v>
          </cell>
          <cell r="G104">
            <v>13126</v>
          </cell>
          <cell r="J104">
            <v>4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1082</v>
          </cell>
          <cell r="E105">
            <v>43</v>
          </cell>
          <cell r="F105">
            <v>1125</v>
          </cell>
          <cell r="G105">
            <v>1125</v>
          </cell>
          <cell r="J105">
            <v>3226</v>
          </cell>
        </row>
        <row r="106">
          <cell r="A106">
            <v>422</v>
          </cell>
          <cell r="B106" t="str">
            <v>Lebanon</v>
          </cell>
          <cell r="C106">
            <v>904</v>
          </cell>
          <cell r="D106">
            <v>29377</v>
          </cell>
          <cell r="E106">
            <v>9831</v>
          </cell>
          <cell r="F106">
            <v>39208</v>
          </cell>
          <cell r="G106">
            <v>40112</v>
          </cell>
          <cell r="J106">
            <v>11756</v>
          </cell>
        </row>
        <row r="107">
          <cell r="A107">
            <v>426</v>
          </cell>
          <cell r="B107" t="str">
            <v>Lesotho</v>
          </cell>
          <cell r="C107">
            <v>1169</v>
          </cell>
          <cell r="D107">
            <v>1540</v>
          </cell>
          <cell r="E107">
            <v>64</v>
          </cell>
          <cell r="F107">
            <v>1604</v>
          </cell>
          <cell r="G107">
            <v>2773</v>
          </cell>
          <cell r="J107">
            <v>8327</v>
          </cell>
        </row>
        <row r="108">
          <cell r="A108">
            <v>430</v>
          </cell>
          <cell r="B108" t="str">
            <v>Liberia</v>
          </cell>
          <cell r="C108">
            <v>6691</v>
          </cell>
          <cell r="D108">
            <v>42424</v>
          </cell>
          <cell r="E108">
            <v>612</v>
          </cell>
          <cell r="F108">
            <v>43036</v>
          </cell>
          <cell r="G108">
            <v>49727</v>
          </cell>
          <cell r="J108">
            <v>1125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388</v>
          </cell>
          <cell r="E109">
            <v>2815</v>
          </cell>
          <cell r="F109">
            <v>3203</v>
          </cell>
          <cell r="G109">
            <v>3203</v>
          </cell>
          <cell r="J109">
            <v>39208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J110">
            <v>1604</v>
          </cell>
        </row>
        <row r="111">
          <cell r="A111">
            <v>440</v>
          </cell>
          <cell r="B111" t="str">
            <v>Lithuania</v>
          </cell>
          <cell r="C111">
            <v>14</v>
          </cell>
          <cell r="D111">
            <v>821</v>
          </cell>
          <cell r="E111">
            <v>111</v>
          </cell>
          <cell r="F111">
            <v>932</v>
          </cell>
          <cell r="G111">
            <v>946</v>
          </cell>
          <cell r="J111">
            <v>43036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J112">
            <v>3203</v>
          </cell>
        </row>
        <row r="113">
          <cell r="A113">
            <v>450</v>
          </cell>
          <cell r="B113" t="str">
            <v>Madagascar</v>
          </cell>
          <cell r="C113">
            <v>7549</v>
          </cell>
          <cell r="D113">
            <v>1658</v>
          </cell>
          <cell r="E113">
            <v>0</v>
          </cell>
          <cell r="F113">
            <v>1658</v>
          </cell>
          <cell r="G113">
            <v>9207</v>
          </cell>
          <cell r="J113">
            <v>0</v>
          </cell>
        </row>
        <row r="114">
          <cell r="A114">
            <v>454</v>
          </cell>
          <cell r="B114" t="str">
            <v>Malawi</v>
          </cell>
          <cell r="C114">
            <v>9379</v>
          </cell>
          <cell r="D114">
            <v>16482</v>
          </cell>
          <cell r="E114">
            <v>346</v>
          </cell>
          <cell r="F114">
            <v>16828</v>
          </cell>
          <cell r="G114">
            <v>26207</v>
          </cell>
          <cell r="J114">
            <v>932</v>
          </cell>
        </row>
        <row r="115">
          <cell r="A115">
            <v>458</v>
          </cell>
          <cell r="B115" t="str">
            <v>Malaysia</v>
          </cell>
          <cell r="C115">
            <v>526</v>
          </cell>
          <cell r="D115">
            <v>3167</v>
          </cell>
          <cell r="E115">
            <v>1066</v>
          </cell>
          <cell r="F115">
            <v>4233</v>
          </cell>
          <cell r="G115">
            <v>4759</v>
          </cell>
          <cell r="J115">
            <v>0</v>
          </cell>
        </row>
        <row r="116">
          <cell r="A116">
            <v>462</v>
          </cell>
          <cell r="B116" t="str">
            <v>Maldives</v>
          </cell>
          <cell r="C116">
            <v>1024</v>
          </cell>
          <cell r="D116">
            <v>3557</v>
          </cell>
          <cell r="E116">
            <v>-200</v>
          </cell>
          <cell r="F116">
            <v>3357</v>
          </cell>
          <cell r="G116">
            <v>4381</v>
          </cell>
          <cell r="J116">
            <v>1658</v>
          </cell>
        </row>
        <row r="117">
          <cell r="A117">
            <v>466</v>
          </cell>
          <cell r="B117" t="str">
            <v>Mali</v>
          </cell>
          <cell r="C117">
            <v>7283</v>
          </cell>
          <cell r="D117">
            <v>10385</v>
          </cell>
          <cell r="E117">
            <v>2030</v>
          </cell>
          <cell r="F117">
            <v>12415</v>
          </cell>
          <cell r="G117">
            <v>19698</v>
          </cell>
          <cell r="J117">
            <v>16828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J118">
            <v>4233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3357</v>
          </cell>
        </row>
        <row r="120">
          <cell r="A120">
            <v>478</v>
          </cell>
          <cell r="B120" t="str">
            <v>Mauritania</v>
          </cell>
          <cell r="C120">
            <v>1918</v>
          </cell>
          <cell r="D120">
            <v>4366</v>
          </cell>
          <cell r="E120">
            <v>1028</v>
          </cell>
          <cell r="F120">
            <v>5394</v>
          </cell>
          <cell r="G120">
            <v>7312</v>
          </cell>
          <cell r="J120">
            <v>12415</v>
          </cell>
        </row>
        <row r="121">
          <cell r="A121">
            <v>480</v>
          </cell>
          <cell r="B121" t="str">
            <v>Mauritius</v>
          </cell>
          <cell r="C121">
            <v>1353</v>
          </cell>
          <cell r="D121">
            <v>4945</v>
          </cell>
          <cell r="E121">
            <v>20</v>
          </cell>
          <cell r="F121">
            <v>4965</v>
          </cell>
          <cell r="G121">
            <v>6318</v>
          </cell>
          <cell r="J121">
            <v>0</v>
          </cell>
        </row>
        <row r="122">
          <cell r="A122">
            <v>484</v>
          </cell>
          <cell r="B122" t="str">
            <v>Mexico</v>
          </cell>
          <cell r="C122">
            <v>125</v>
          </cell>
          <cell r="D122">
            <v>10737</v>
          </cell>
          <cell r="E122">
            <v>12720</v>
          </cell>
          <cell r="F122">
            <v>23457</v>
          </cell>
          <cell r="G122">
            <v>23582</v>
          </cell>
          <cell r="J122">
            <v>0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J123">
            <v>5394</v>
          </cell>
        </row>
        <row r="124">
          <cell r="A124">
            <v>496</v>
          </cell>
          <cell r="B124" t="str">
            <v>Mongolia</v>
          </cell>
          <cell r="C124">
            <v>2132</v>
          </cell>
          <cell r="D124">
            <v>2321</v>
          </cell>
          <cell r="E124">
            <v>0</v>
          </cell>
          <cell r="F124">
            <v>2321</v>
          </cell>
          <cell r="G124">
            <v>4453</v>
          </cell>
          <cell r="J124">
            <v>4965</v>
          </cell>
        </row>
        <row r="125">
          <cell r="A125">
            <v>499</v>
          </cell>
          <cell r="B125" t="str">
            <v>Montenegro</v>
          </cell>
          <cell r="C125">
            <v>1312</v>
          </cell>
          <cell r="D125">
            <v>4888</v>
          </cell>
          <cell r="E125">
            <v>10</v>
          </cell>
          <cell r="F125">
            <v>4898</v>
          </cell>
          <cell r="G125">
            <v>6210</v>
          </cell>
          <cell r="J125">
            <v>23457</v>
          </cell>
        </row>
        <row r="126">
          <cell r="A126">
            <v>504</v>
          </cell>
          <cell r="B126" t="str">
            <v>Morocco</v>
          </cell>
          <cell r="C126">
            <v>1248</v>
          </cell>
          <cell r="D126">
            <v>6630</v>
          </cell>
          <cell r="E126">
            <v>7407</v>
          </cell>
          <cell r="F126">
            <v>14037</v>
          </cell>
          <cell r="G126">
            <v>15285</v>
          </cell>
          <cell r="J126">
            <v>0</v>
          </cell>
        </row>
        <row r="127">
          <cell r="A127">
            <v>508</v>
          </cell>
          <cell r="B127" t="str">
            <v>Mozambique</v>
          </cell>
          <cell r="C127">
            <v>8078</v>
          </cell>
          <cell r="D127">
            <v>8618</v>
          </cell>
          <cell r="E127">
            <v>-261</v>
          </cell>
          <cell r="F127">
            <v>8357</v>
          </cell>
          <cell r="G127">
            <v>16435</v>
          </cell>
          <cell r="J127">
            <v>2321</v>
          </cell>
        </row>
        <row r="128">
          <cell r="A128">
            <v>104</v>
          </cell>
          <cell r="B128" t="str">
            <v>Myanmar</v>
          </cell>
          <cell r="C128">
            <v>14624</v>
          </cell>
          <cell r="D128">
            <v>10732</v>
          </cell>
          <cell r="E128">
            <v>0</v>
          </cell>
          <cell r="F128">
            <v>10732</v>
          </cell>
          <cell r="G128">
            <v>25356</v>
          </cell>
          <cell r="J128">
            <v>4898</v>
          </cell>
        </row>
        <row r="129">
          <cell r="A129">
            <v>516</v>
          </cell>
          <cell r="B129" t="str">
            <v>Namibia</v>
          </cell>
          <cell r="C129">
            <v>1392</v>
          </cell>
          <cell r="D129">
            <v>6279</v>
          </cell>
          <cell r="E129">
            <v>617</v>
          </cell>
          <cell r="F129">
            <v>6896</v>
          </cell>
          <cell r="G129">
            <v>8288</v>
          </cell>
          <cell r="J129">
            <v>14037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J130">
            <v>8357</v>
          </cell>
        </row>
        <row r="131">
          <cell r="A131">
            <v>524</v>
          </cell>
          <cell r="B131" t="str">
            <v>Nepal</v>
          </cell>
          <cell r="C131">
            <v>9872</v>
          </cell>
          <cell r="D131">
            <v>15613</v>
          </cell>
          <cell r="E131">
            <v>0</v>
          </cell>
          <cell r="F131">
            <v>15613</v>
          </cell>
          <cell r="G131">
            <v>25485</v>
          </cell>
          <cell r="J131">
            <v>10732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J132">
            <v>6896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J133">
            <v>0</v>
          </cell>
        </row>
        <row r="134">
          <cell r="A134">
            <v>558</v>
          </cell>
          <cell r="B134" t="str">
            <v>Nicaragua</v>
          </cell>
          <cell r="C134">
            <v>2576</v>
          </cell>
          <cell r="D134">
            <v>19018</v>
          </cell>
          <cell r="E134">
            <v>7672</v>
          </cell>
          <cell r="F134">
            <v>26690</v>
          </cell>
          <cell r="G134">
            <v>29266</v>
          </cell>
          <cell r="J134">
            <v>15613</v>
          </cell>
        </row>
        <row r="135">
          <cell r="A135">
            <v>562</v>
          </cell>
          <cell r="B135" t="str">
            <v>Niger</v>
          </cell>
          <cell r="C135">
            <v>6576</v>
          </cell>
          <cell r="D135">
            <v>8229</v>
          </cell>
          <cell r="E135">
            <v>0</v>
          </cell>
          <cell r="F135">
            <v>8229</v>
          </cell>
          <cell r="G135">
            <v>14805</v>
          </cell>
          <cell r="J135">
            <v>0</v>
          </cell>
        </row>
        <row r="136">
          <cell r="A136">
            <v>566</v>
          </cell>
          <cell r="B136" t="str">
            <v>Nigeria</v>
          </cell>
          <cell r="C136">
            <v>15466</v>
          </cell>
          <cell r="D136">
            <v>13875</v>
          </cell>
          <cell r="E136">
            <v>6462</v>
          </cell>
          <cell r="F136">
            <v>20337</v>
          </cell>
          <cell r="G136">
            <v>35803</v>
          </cell>
          <cell r="J136">
            <v>0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J137">
            <v>26690</v>
          </cell>
        </row>
        <row r="138">
          <cell r="A138">
            <v>512</v>
          </cell>
          <cell r="B138" t="str">
            <v>Oman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J138">
            <v>8229</v>
          </cell>
        </row>
        <row r="139">
          <cell r="A139">
            <v>586</v>
          </cell>
          <cell r="B139" t="str">
            <v>Pakistan</v>
          </cell>
          <cell r="C139">
            <v>9720</v>
          </cell>
          <cell r="D139">
            <v>18904</v>
          </cell>
          <cell r="E139">
            <v>2369</v>
          </cell>
          <cell r="F139">
            <v>21273</v>
          </cell>
          <cell r="G139">
            <v>30993</v>
          </cell>
          <cell r="J139">
            <v>20337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J140">
            <v>0</v>
          </cell>
        </row>
        <row r="141">
          <cell r="A141">
            <v>591</v>
          </cell>
          <cell r="B141" t="str">
            <v>Panama</v>
          </cell>
          <cell r="C141">
            <v>699</v>
          </cell>
          <cell r="D141">
            <v>11201</v>
          </cell>
          <cell r="E141">
            <v>175294</v>
          </cell>
          <cell r="F141">
            <v>186495</v>
          </cell>
          <cell r="G141">
            <v>187194</v>
          </cell>
          <cell r="J141">
            <v>0</v>
          </cell>
        </row>
        <row r="142">
          <cell r="A142">
            <v>598</v>
          </cell>
          <cell r="B142" t="str">
            <v>Papua New Guinea</v>
          </cell>
          <cell r="C142">
            <v>3733</v>
          </cell>
          <cell r="D142">
            <v>2440</v>
          </cell>
          <cell r="E142">
            <v>0</v>
          </cell>
          <cell r="F142">
            <v>2440</v>
          </cell>
          <cell r="G142">
            <v>6173</v>
          </cell>
          <cell r="J142">
            <v>21273</v>
          </cell>
        </row>
        <row r="143">
          <cell r="A143">
            <v>600</v>
          </cell>
          <cell r="B143" t="str">
            <v>Paraguay</v>
          </cell>
          <cell r="C143">
            <v>1686</v>
          </cell>
          <cell r="D143">
            <v>2261</v>
          </cell>
          <cell r="E143">
            <v>16277</v>
          </cell>
          <cell r="F143">
            <v>18538</v>
          </cell>
          <cell r="G143">
            <v>20224</v>
          </cell>
          <cell r="J143">
            <v>0</v>
          </cell>
        </row>
        <row r="144">
          <cell r="A144">
            <v>604</v>
          </cell>
          <cell r="B144" t="str">
            <v>Peru</v>
          </cell>
          <cell r="C144">
            <v>1105</v>
          </cell>
          <cell r="D144">
            <v>3219</v>
          </cell>
          <cell r="E144">
            <v>98698</v>
          </cell>
          <cell r="F144">
            <v>101917</v>
          </cell>
          <cell r="G144">
            <v>103022</v>
          </cell>
          <cell r="J144">
            <v>186495</v>
          </cell>
        </row>
        <row r="145">
          <cell r="A145">
            <v>608</v>
          </cell>
          <cell r="B145" t="str">
            <v>Philippines</v>
          </cell>
          <cell r="C145">
            <v>1934</v>
          </cell>
          <cell r="D145">
            <v>10360</v>
          </cell>
          <cell r="E145">
            <v>49</v>
          </cell>
          <cell r="F145">
            <v>10409</v>
          </cell>
          <cell r="G145">
            <v>12343</v>
          </cell>
          <cell r="J145">
            <v>2440</v>
          </cell>
        </row>
        <row r="146">
          <cell r="A146">
            <v>616</v>
          </cell>
          <cell r="B146" t="str">
            <v>Poland</v>
          </cell>
          <cell r="C146">
            <v>103</v>
          </cell>
          <cell r="D146">
            <v>1531</v>
          </cell>
          <cell r="E146">
            <v>2606</v>
          </cell>
          <cell r="F146">
            <v>4137</v>
          </cell>
          <cell r="G146">
            <v>4240</v>
          </cell>
          <cell r="J146">
            <v>18538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J147">
            <v>101917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J148">
            <v>10409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6573</v>
          </cell>
          <cell r="E149">
            <v>1563</v>
          </cell>
          <cell r="F149">
            <v>8136</v>
          </cell>
          <cell r="G149">
            <v>8136</v>
          </cell>
          <cell r="J149">
            <v>4137</v>
          </cell>
        </row>
        <row r="150">
          <cell r="A150">
            <v>498</v>
          </cell>
          <cell r="B150" t="str">
            <v>Rep of Moldova</v>
          </cell>
          <cell r="C150">
            <v>1618</v>
          </cell>
          <cell r="D150">
            <v>16042</v>
          </cell>
          <cell r="E150">
            <v>166</v>
          </cell>
          <cell r="F150">
            <v>16208</v>
          </cell>
          <cell r="G150">
            <v>17826</v>
          </cell>
          <cell r="J150">
            <v>0</v>
          </cell>
        </row>
        <row r="151">
          <cell r="A151">
            <v>642</v>
          </cell>
          <cell r="B151" t="str">
            <v>Romania</v>
          </cell>
          <cell r="C151">
            <v>698</v>
          </cell>
          <cell r="D151">
            <v>5084</v>
          </cell>
          <cell r="E151">
            <v>102</v>
          </cell>
          <cell r="F151">
            <v>5186</v>
          </cell>
          <cell r="G151">
            <v>5884</v>
          </cell>
          <cell r="J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688</v>
          </cell>
          <cell r="D152">
            <v>10615</v>
          </cell>
          <cell r="E152">
            <v>292</v>
          </cell>
          <cell r="F152">
            <v>10907</v>
          </cell>
          <cell r="G152">
            <v>11595</v>
          </cell>
          <cell r="J152">
            <v>8136</v>
          </cell>
        </row>
        <row r="153">
          <cell r="A153">
            <v>646</v>
          </cell>
          <cell r="B153" t="str">
            <v>Rwanda</v>
          </cell>
          <cell r="C153">
            <v>5644</v>
          </cell>
          <cell r="D153">
            <v>21470</v>
          </cell>
          <cell r="E153">
            <v>-20</v>
          </cell>
          <cell r="F153">
            <v>21450</v>
          </cell>
          <cell r="G153">
            <v>27094</v>
          </cell>
          <cell r="J153">
            <v>16208</v>
          </cell>
        </row>
        <row r="154">
          <cell r="A154">
            <v>882</v>
          </cell>
          <cell r="B154" t="str">
            <v>Samoa</v>
          </cell>
          <cell r="C154">
            <v>333</v>
          </cell>
          <cell r="D154">
            <v>1447</v>
          </cell>
          <cell r="E154">
            <v>0</v>
          </cell>
          <cell r="F154">
            <v>1447</v>
          </cell>
          <cell r="G154">
            <v>1780</v>
          </cell>
          <cell r="J154">
            <v>5186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J155">
            <v>10907</v>
          </cell>
        </row>
        <row r="156">
          <cell r="A156">
            <v>678</v>
          </cell>
          <cell r="B156" t="str">
            <v>Sao Tome and Principe</v>
          </cell>
          <cell r="C156">
            <v>753</v>
          </cell>
          <cell r="D156">
            <v>1194</v>
          </cell>
          <cell r="E156">
            <v>277</v>
          </cell>
          <cell r="F156">
            <v>1471</v>
          </cell>
          <cell r="G156">
            <v>2224</v>
          </cell>
          <cell r="J156">
            <v>21450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142</v>
          </cell>
          <cell r="E157">
            <v>8615</v>
          </cell>
          <cell r="F157">
            <v>8757</v>
          </cell>
          <cell r="G157">
            <v>8757</v>
          </cell>
          <cell r="J157">
            <v>1447</v>
          </cell>
        </row>
        <row r="158">
          <cell r="A158">
            <v>686</v>
          </cell>
          <cell r="B158" t="str">
            <v>Senegal</v>
          </cell>
          <cell r="C158">
            <v>2313</v>
          </cell>
          <cell r="D158">
            <v>11234</v>
          </cell>
          <cell r="E158">
            <v>347</v>
          </cell>
          <cell r="F158">
            <v>11581</v>
          </cell>
          <cell r="G158">
            <v>13894</v>
          </cell>
          <cell r="J158">
            <v>0</v>
          </cell>
        </row>
        <row r="159">
          <cell r="A159">
            <v>688</v>
          </cell>
          <cell r="B159" t="str">
            <v>Serbia</v>
          </cell>
          <cell r="C159">
            <v>888</v>
          </cell>
          <cell r="D159">
            <v>16298</v>
          </cell>
          <cell r="E159">
            <v>443</v>
          </cell>
          <cell r="F159">
            <v>16741</v>
          </cell>
          <cell r="G159">
            <v>17629</v>
          </cell>
          <cell r="J159">
            <v>1471</v>
          </cell>
        </row>
        <row r="160">
          <cell r="A160">
            <v>690</v>
          </cell>
          <cell r="B160" t="str">
            <v>Seychelles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J160">
            <v>8757</v>
          </cell>
        </row>
        <row r="161">
          <cell r="A161">
            <v>694</v>
          </cell>
          <cell r="B161" t="str">
            <v>Sierra Leone</v>
          </cell>
          <cell r="C161">
            <v>5595</v>
          </cell>
          <cell r="D161">
            <v>33616</v>
          </cell>
          <cell r="E161">
            <v>-21</v>
          </cell>
          <cell r="F161">
            <v>33595</v>
          </cell>
          <cell r="G161">
            <v>39190</v>
          </cell>
          <cell r="J161">
            <v>11581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J162">
            <v>16741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J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J164">
            <v>33595</v>
          </cell>
        </row>
        <row r="165">
          <cell r="A165">
            <v>90</v>
          </cell>
          <cell r="B165" t="str">
            <v>Solomon Islands</v>
          </cell>
          <cell r="C165">
            <v>181</v>
          </cell>
          <cell r="D165">
            <v>166</v>
          </cell>
          <cell r="E165">
            <v>0</v>
          </cell>
          <cell r="F165">
            <v>166</v>
          </cell>
          <cell r="G165">
            <v>347</v>
          </cell>
          <cell r="J165">
            <v>0</v>
          </cell>
        </row>
        <row r="166">
          <cell r="A166">
            <v>706</v>
          </cell>
          <cell r="B166" t="str">
            <v>Somalia</v>
          </cell>
          <cell r="C166">
            <v>10182</v>
          </cell>
          <cell r="D166">
            <v>46709</v>
          </cell>
          <cell r="E166">
            <v>3770</v>
          </cell>
          <cell r="F166">
            <v>50479</v>
          </cell>
          <cell r="G166">
            <v>60661</v>
          </cell>
          <cell r="J166">
            <v>0</v>
          </cell>
        </row>
        <row r="167">
          <cell r="A167">
            <v>710</v>
          </cell>
          <cell r="B167" t="str">
            <v>South Africa</v>
          </cell>
          <cell r="C167">
            <v>777</v>
          </cell>
          <cell r="D167">
            <v>4183</v>
          </cell>
          <cell r="E167">
            <v>84</v>
          </cell>
          <cell r="F167">
            <v>4267</v>
          </cell>
          <cell r="G167">
            <v>5044</v>
          </cell>
          <cell r="J167">
            <v>0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J168">
            <v>166</v>
          </cell>
        </row>
        <row r="169">
          <cell r="A169">
            <v>144</v>
          </cell>
          <cell r="B169" t="str">
            <v>Sri Lanka</v>
          </cell>
          <cell r="C169">
            <v>3062</v>
          </cell>
          <cell r="D169">
            <v>9410</v>
          </cell>
          <cell r="E169">
            <v>251</v>
          </cell>
          <cell r="F169">
            <v>9661</v>
          </cell>
          <cell r="G169">
            <v>12723</v>
          </cell>
          <cell r="J169">
            <v>50479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27</v>
          </cell>
          <cell r="E170">
            <v>0</v>
          </cell>
          <cell r="F170">
            <v>27</v>
          </cell>
          <cell r="G170">
            <v>27</v>
          </cell>
          <cell r="J170">
            <v>4267</v>
          </cell>
        </row>
        <row r="171">
          <cell r="A171">
            <v>662</v>
          </cell>
          <cell r="B171" t="str">
            <v>St. Lucia</v>
          </cell>
          <cell r="C171">
            <v>96</v>
          </cell>
          <cell r="D171">
            <v>160</v>
          </cell>
          <cell r="E171">
            <v>0</v>
          </cell>
          <cell r="F171">
            <v>160</v>
          </cell>
          <cell r="G171">
            <v>256</v>
          </cell>
          <cell r="J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125</v>
          </cell>
          <cell r="D172">
            <v>164</v>
          </cell>
          <cell r="E172">
            <v>0</v>
          </cell>
          <cell r="F172">
            <v>164</v>
          </cell>
          <cell r="G172">
            <v>289</v>
          </cell>
          <cell r="J172">
            <v>9661</v>
          </cell>
        </row>
        <row r="173">
          <cell r="A173">
            <v>736</v>
          </cell>
          <cell r="B173" t="str">
            <v>Sudan</v>
          </cell>
          <cell r="C173">
            <v>8735</v>
          </cell>
          <cell r="D173">
            <v>171598</v>
          </cell>
          <cell r="E173">
            <v>17901</v>
          </cell>
          <cell r="F173">
            <v>189499</v>
          </cell>
          <cell r="G173">
            <v>198234</v>
          </cell>
          <cell r="J173">
            <v>27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J174">
            <v>160</v>
          </cell>
        </row>
        <row r="175">
          <cell r="A175">
            <v>748</v>
          </cell>
          <cell r="B175" t="str">
            <v>Swaziland</v>
          </cell>
          <cell r="C175">
            <v>900</v>
          </cell>
          <cell r="D175">
            <v>633</v>
          </cell>
          <cell r="E175">
            <v>416</v>
          </cell>
          <cell r="F175">
            <v>1049</v>
          </cell>
          <cell r="G175">
            <v>1949</v>
          </cell>
          <cell r="J175">
            <v>164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J176">
            <v>189499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1487</v>
          </cell>
          <cell r="D178">
            <v>3883</v>
          </cell>
          <cell r="E178">
            <v>2676</v>
          </cell>
          <cell r="F178">
            <v>6559</v>
          </cell>
          <cell r="G178">
            <v>8046</v>
          </cell>
          <cell r="J178">
            <v>1049</v>
          </cell>
        </row>
        <row r="179">
          <cell r="A179">
            <v>762</v>
          </cell>
          <cell r="B179" t="str">
            <v>Tajikstan</v>
          </cell>
          <cell r="C179">
            <v>4305</v>
          </cell>
          <cell r="D179">
            <v>21687</v>
          </cell>
          <cell r="E179">
            <v>33</v>
          </cell>
          <cell r="F179">
            <v>21720</v>
          </cell>
          <cell r="G179">
            <v>26025</v>
          </cell>
          <cell r="J179">
            <v>0</v>
          </cell>
        </row>
        <row r="180">
          <cell r="A180">
            <v>764</v>
          </cell>
          <cell r="B180" t="str">
            <v>Thailand</v>
          </cell>
          <cell r="C180">
            <v>699</v>
          </cell>
          <cell r="D180">
            <v>13809</v>
          </cell>
          <cell r="E180">
            <v>12</v>
          </cell>
          <cell r="F180">
            <v>13821</v>
          </cell>
          <cell r="G180">
            <v>14520</v>
          </cell>
          <cell r="J180">
            <v>0</v>
          </cell>
        </row>
        <row r="181">
          <cell r="A181">
            <v>807</v>
          </cell>
          <cell r="B181" t="str">
            <v>The Former YR of Macedonia</v>
          </cell>
          <cell r="C181">
            <v>654</v>
          </cell>
          <cell r="D181">
            <v>8114</v>
          </cell>
          <cell r="E181">
            <v>149</v>
          </cell>
          <cell r="F181">
            <v>8263</v>
          </cell>
          <cell r="G181">
            <v>8917</v>
          </cell>
          <cell r="J181">
            <v>6559</v>
          </cell>
        </row>
        <row r="182">
          <cell r="A182">
            <v>626</v>
          </cell>
          <cell r="B182" t="str">
            <v>Timor-Leste</v>
          </cell>
          <cell r="C182">
            <v>2457</v>
          </cell>
          <cell r="D182">
            <v>18459</v>
          </cell>
          <cell r="E182">
            <v>663</v>
          </cell>
          <cell r="F182">
            <v>19122</v>
          </cell>
          <cell r="G182">
            <v>21579</v>
          </cell>
          <cell r="J182">
            <v>21720</v>
          </cell>
        </row>
        <row r="183">
          <cell r="A183">
            <v>768</v>
          </cell>
          <cell r="B183" t="str">
            <v>Togo</v>
          </cell>
          <cell r="C183">
            <v>4840</v>
          </cell>
          <cell r="D183">
            <v>13639</v>
          </cell>
          <cell r="E183">
            <v>0</v>
          </cell>
          <cell r="F183">
            <v>13639</v>
          </cell>
          <cell r="G183">
            <v>18479</v>
          </cell>
          <cell r="J183">
            <v>13821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J184">
            <v>8263</v>
          </cell>
        </row>
        <row r="185">
          <cell r="A185">
            <v>780</v>
          </cell>
          <cell r="B185" t="str">
            <v>Trinidad and Tobago</v>
          </cell>
          <cell r="C185">
            <v>-118</v>
          </cell>
          <cell r="D185">
            <v>657</v>
          </cell>
          <cell r="E185">
            <v>3676</v>
          </cell>
          <cell r="F185">
            <v>4333</v>
          </cell>
          <cell r="G185">
            <v>4215</v>
          </cell>
          <cell r="J185">
            <v>19122</v>
          </cell>
        </row>
        <row r="186">
          <cell r="A186">
            <v>788</v>
          </cell>
          <cell r="B186" t="str">
            <v>Tunisia</v>
          </cell>
          <cell r="C186">
            <v>739</v>
          </cell>
          <cell r="D186">
            <v>863</v>
          </cell>
          <cell r="E186">
            <v>458</v>
          </cell>
          <cell r="F186">
            <v>1321</v>
          </cell>
          <cell r="G186">
            <v>2060</v>
          </cell>
          <cell r="J186">
            <v>13639</v>
          </cell>
        </row>
        <row r="187">
          <cell r="A187">
            <v>792</v>
          </cell>
          <cell r="B187" t="str">
            <v>Turkey</v>
          </cell>
          <cell r="C187">
            <v>888</v>
          </cell>
          <cell r="D187">
            <v>7162</v>
          </cell>
          <cell r="E187">
            <v>13859</v>
          </cell>
          <cell r="F187">
            <v>21021</v>
          </cell>
          <cell r="G187">
            <v>21909</v>
          </cell>
          <cell r="J187">
            <v>0</v>
          </cell>
        </row>
        <row r="188">
          <cell r="A188">
            <v>795</v>
          </cell>
          <cell r="B188" t="str">
            <v>Turkmenistan</v>
          </cell>
          <cell r="C188">
            <v>1325</v>
          </cell>
          <cell r="D188">
            <v>1636</v>
          </cell>
          <cell r="E188">
            <v>212</v>
          </cell>
          <cell r="F188">
            <v>1848</v>
          </cell>
          <cell r="G188">
            <v>3173</v>
          </cell>
          <cell r="J188">
            <v>4333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2</v>
          </cell>
          <cell r="E189">
            <v>0</v>
          </cell>
          <cell r="F189">
            <v>2</v>
          </cell>
          <cell r="G189">
            <v>2</v>
          </cell>
          <cell r="J189">
            <v>1321</v>
          </cell>
        </row>
        <row r="190">
          <cell r="A190">
            <v>800</v>
          </cell>
          <cell r="B190" t="str">
            <v>Uganda</v>
          </cell>
          <cell r="C190">
            <v>11867</v>
          </cell>
          <cell r="D190">
            <v>8541</v>
          </cell>
          <cell r="E190">
            <v>0</v>
          </cell>
          <cell r="F190">
            <v>8541</v>
          </cell>
          <cell r="G190">
            <v>20408</v>
          </cell>
          <cell r="J190">
            <v>21021</v>
          </cell>
        </row>
        <row r="191">
          <cell r="A191">
            <v>804</v>
          </cell>
          <cell r="B191" t="str">
            <v>Ukraine</v>
          </cell>
          <cell r="C191">
            <v>1897</v>
          </cell>
          <cell r="D191">
            <v>20948</v>
          </cell>
          <cell r="E191">
            <v>740</v>
          </cell>
          <cell r="F191">
            <v>21688</v>
          </cell>
          <cell r="G191">
            <v>23585</v>
          </cell>
          <cell r="J191">
            <v>1848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130</v>
          </cell>
          <cell r="E192">
            <v>1512</v>
          </cell>
          <cell r="F192">
            <v>1642</v>
          </cell>
          <cell r="G192">
            <v>1642</v>
          </cell>
          <cell r="J192">
            <v>2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J193">
            <v>8541</v>
          </cell>
        </row>
        <row r="194">
          <cell r="A194">
            <v>834</v>
          </cell>
          <cell r="B194" t="str">
            <v>United Rep of Tanzania</v>
          </cell>
          <cell r="C194">
            <v>10146</v>
          </cell>
          <cell r="D194">
            <v>16071</v>
          </cell>
          <cell r="E194">
            <v>0</v>
          </cell>
          <cell r="F194">
            <v>16071</v>
          </cell>
          <cell r="G194">
            <v>26217</v>
          </cell>
          <cell r="J194">
            <v>21688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J195">
            <v>1642</v>
          </cell>
        </row>
        <row r="196">
          <cell r="A196">
            <v>858</v>
          </cell>
          <cell r="B196" t="str">
            <v>Uruguay</v>
          </cell>
          <cell r="C196">
            <v>731</v>
          </cell>
          <cell r="D196">
            <v>4057</v>
          </cell>
          <cell r="E196">
            <v>13611</v>
          </cell>
          <cell r="F196">
            <v>17668</v>
          </cell>
          <cell r="G196">
            <v>18399</v>
          </cell>
          <cell r="J196">
            <v>0</v>
          </cell>
        </row>
        <row r="197">
          <cell r="A197">
            <v>860</v>
          </cell>
          <cell r="B197" t="str">
            <v>Uzbekistan</v>
          </cell>
          <cell r="C197">
            <v>4849</v>
          </cell>
          <cell r="D197">
            <v>5887</v>
          </cell>
          <cell r="E197">
            <v>5207</v>
          </cell>
          <cell r="F197">
            <v>11094</v>
          </cell>
          <cell r="G197">
            <v>15943</v>
          </cell>
          <cell r="J197">
            <v>16071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J198">
            <v>0</v>
          </cell>
        </row>
        <row r="199">
          <cell r="A199">
            <v>862</v>
          </cell>
          <cell r="B199" t="str">
            <v>Venezuela</v>
          </cell>
          <cell r="C199">
            <v>374</v>
          </cell>
          <cell r="D199">
            <v>3294</v>
          </cell>
          <cell r="E199">
            <v>25425</v>
          </cell>
          <cell r="F199">
            <v>28719</v>
          </cell>
          <cell r="G199">
            <v>29093</v>
          </cell>
          <cell r="J199">
            <v>17668</v>
          </cell>
        </row>
        <row r="200">
          <cell r="A200">
            <v>704</v>
          </cell>
          <cell r="B200" t="str">
            <v>Vietnam</v>
          </cell>
          <cell r="C200">
            <v>5504</v>
          </cell>
          <cell r="D200">
            <v>13315</v>
          </cell>
          <cell r="E200">
            <v>154</v>
          </cell>
          <cell r="F200">
            <v>13469</v>
          </cell>
          <cell r="G200">
            <v>18973</v>
          </cell>
          <cell r="J200">
            <v>11094</v>
          </cell>
        </row>
        <row r="201">
          <cell r="A201">
            <v>887</v>
          </cell>
          <cell r="B201" t="str">
            <v>Yemen</v>
          </cell>
          <cell r="C201">
            <v>2327</v>
          </cell>
          <cell r="D201">
            <v>7226</v>
          </cell>
          <cell r="E201">
            <v>1350</v>
          </cell>
          <cell r="F201">
            <v>8576</v>
          </cell>
          <cell r="G201">
            <v>10903</v>
          </cell>
          <cell r="J201">
            <v>0</v>
          </cell>
        </row>
        <row r="202">
          <cell r="A202">
            <v>894</v>
          </cell>
          <cell r="B202" t="str">
            <v>Zambia</v>
          </cell>
          <cell r="C202">
            <v>12229</v>
          </cell>
          <cell r="D202">
            <v>3098</v>
          </cell>
          <cell r="E202">
            <v>0</v>
          </cell>
          <cell r="F202">
            <v>3098</v>
          </cell>
          <cell r="G202">
            <v>15327</v>
          </cell>
          <cell r="J202">
            <v>28719</v>
          </cell>
        </row>
        <row r="203">
          <cell r="A203">
            <v>716</v>
          </cell>
          <cell r="B203" t="str">
            <v>Zimbabwe</v>
          </cell>
          <cell r="C203">
            <v>2851</v>
          </cell>
          <cell r="D203">
            <v>8525</v>
          </cell>
          <cell r="E203">
            <v>108</v>
          </cell>
          <cell r="F203">
            <v>8633</v>
          </cell>
          <cell r="G203">
            <v>11484</v>
          </cell>
          <cell r="J203">
            <v>13469</v>
          </cell>
        </row>
        <row r="204">
          <cell r="J204">
            <v>8576</v>
          </cell>
        </row>
        <row r="205">
          <cell r="B205" t="str">
            <v>Total Member States</v>
          </cell>
          <cell r="C205">
            <v>482021</v>
          </cell>
          <cell r="D205">
            <v>2191184</v>
          </cell>
          <cell r="E205">
            <v>1126176</v>
          </cell>
          <cell r="F205">
            <v>3317360</v>
          </cell>
          <cell r="G205">
            <v>3799381</v>
          </cell>
          <cell r="J205">
            <v>3098</v>
          </cell>
        </row>
        <row r="206">
          <cell r="J206">
            <v>8633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C214">
            <v>109</v>
          </cell>
          <cell r="D214">
            <v>171</v>
          </cell>
          <cell r="E214">
            <v>0</v>
          </cell>
          <cell r="F214">
            <v>171</v>
          </cell>
          <cell r="G214">
            <v>280</v>
          </cell>
        </row>
        <row r="215">
          <cell r="A215">
            <v>234</v>
          </cell>
          <cell r="B215" t="str">
            <v>Faroe Islands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334</v>
          </cell>
          <cell r="B221" t="str">
            <v>Hong Kong, China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653</v>
          </cell>
          <cell r="D222">
            <v>11351</v>
          </cell>
          <cell r="E222">
            <v>2240</v>
          </cell>
          <cell r="F222">
            <v>13591</v>
          </cell>
          <cell r="G222">
            <v>14244</v>
          </cell>
        </row>
        <row r="223">
          <cell r="A223">
            <v>446</v>
          </cell>
          <cell r="B223" t="str">
            <v>Macau, China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C225">
            <v>0</v>
          </cell>
          <cell r="D225">
            <v>0</v>
          </cell>
          <cell r="E225">
            <v>3</v>
          </cell>
          <cell r="F225">
            <v>3</v>
          </cell>
          <cell r="G225">
            <v>3</v>
          </cell>
        </row>
        <row r="226">
          <cell r="A226">
            <v>530</v>
          </cell>
          <cell r="B226" t="str">
            <v>Netherlands Antilles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C227">
            <v>114</v>
          </cell>
          <cell r="D227">
            <v>157</v>
          </cell>
          <cell r="E227">
            <v>0</v>
          </cell>
          <cell r="F227">
            <v>157</v>
          </cell>
          <cell r="G227">
            <v>271</v>
          </cell>
        </row>
        <row r="228">
          <cell r="A228">
            <v>895</v>
          </cell>
          <cell r="B228" t="str">
            <v>Occupied Palestinian Territory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C231">
            <v>151</v>
          </cell>
          <cell r="D231">
            <v>11</v>
          </cell>
          <cell r="E231">
            <v>0</v>
          </cell>
          <cell r="F231">
            <v>11</v>
          </cell>
          <cell r="G231">
            <v>162</v>
          </cell>
        </row>
        <row r="232">
          <cell r="A232">
            <v>796</v>
          </cell>
          <cell r="B232" t="str">
            <v>Turks and Caicos Islands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1027</v>
          </cell>
          <cell r="D235">
            <v>11690</v>
          </cell>
          <cell r="E235">
            <v>2243</v>
          </cell>
          <cell r="F235">
            <v>13933</v>
          </cell>
          <cell r="G235">
            <v>14960</v>
          </cell>
        </row>
        <row r="237">
          <cell r="B237" t="str">
            <v>Total countries/areas</v>
          </cell>
          <cell r="C237">
            <v>483048</v>
          </cell>
          <cell r="D237">
            <v>2202874</v>
          </cell>
          <cell r="E237">
            <v>1128419</v>
          </cell>
          <cell r="F237">
            <v>3331293</v>
          </cell>
          <cell r="G237">
            <v>3814341</v>
          </cell>
        </row>
        <row r="239">
          <cell r="A239">
            <v>711</v>
          </cell>
          <cell r="B239" t="str">
            <v>Sub-Saharan Africa</v>
          </cell>
          <cell r="C239">
            <v>0</v>
          </cell>
          <cell r="D239">
            <v>2672</v>
          </cell>
          <cell r="F239">
            <v>2672</v>
          </cell>
          <cell r="G239">
            <v>2672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0</v>
          </cell>
          <cell r="D241">
            <v>2537</v>
          </cell>
          <cell r="F241">
            <v>2537</v>
          </cell>
          <cell r="G241">
            <v>2537</v>
          </cell>
        </row>
        <row r="242">
          <cell r="A242">
            <v>19</v>
          </cell>
          <cell r="B242" t="str">
            <v>Americas</v>
          </cell>
          <cell r="C242">
            <v>0</v>
          </cell>
          <cell r="D242">
            <v>9108</v>
          </cell>
          <cell r="F242">
            <v>9108</v>
          </cell>
          <cell r="G242">
            <v>9108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431</v>
          </cell>
          <cell r="F243">
            <v>431</v>
          </cell>
          <cell r="G243">
            <v>431</v>
          </cell>
        </row>
        <row r="244">
          <cell r="A244">
            <v>150</v>
          </cell>
          <cell r="B244" t="str">
            <v>Europe</v>
          </cell>
          <cell r="C244">
            <v>0</v>
          </cell>
          <cell r="D244">
            <v>10404</v>
          </cell>
          <cell r="F244">
            <v>10404</v>
          </cell>
          <cell r="G244">
            <v>10404</v>
          </cell>
        </row>
        <row r="245">
          <cell r="A245">
            <v>1020</v>
          </cell>
          <cell r="B245" t="str">
            <v>Global/interregional</v>
          </cell>
          <cell r="C245">
            <v>63500</v>
          </cell>
          <cell r="D245">
            <v>110310</v>
          </cell>
          <cell r="F245">
            <v>110310</v>
          </cell>
          <cell r="G245">
            <v>173810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C246">
            <v>43888</v>
          </cell>
          <cell r="D246">
            <v>212606.2</v>
          </cell>
          <cell r="F246">
            <v>212606.2</v>
          </cell>
          <cell r="G246">
            <v>256494.2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107388</v>
          </cell>
          <cell r="D248">
            <v>348068.2</v>
          </cell>
          <cell r="E248">
            <v>0</v>
          </cell>
          <cell r="F248">
            <v>348068.2</v>
          </cell>
          <cell r="G248">
            <v>455456.2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590436</v>
          </cell>
          <cell r="D252">
            <v>2550942.2000000002</v>
          </cell>
          <cell r="E252">
            <v>1128419</v>
          </cell>
          <cell r="F252">
            <v>3679361.2</v>
          </cell>
          <cell r="G252">
            <v>4269797.2</v>
          </cell>
        </row>
      </sheetData>
      <sheetData sheetId="8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638</v>
          </cell>
          <cell r="B228" t="str">
            <v>Reunion</v>
          </cell>
          <cell r="F228">
            <v>0</v>
          </cell>
          <cell r="G228">
            <v>0</v>
          </cell>
        </row>
        <row r="229">
          <cell r="A229">
            <v>654</v>
          </cell>
          <cell r="B229" t="str">
            <v>St. Helena</v>
          </cell>
          <cell r="F229">
            <v>0</v>
          </cell>
          <cell r="G229">
            <v>0</v>
          </cell>
        </row>
        <row r="230">
          <cell r="A230">
            <v>772</v>
          </cell>
          <cell r="B230" t="str">
            <v>Tokelau</v>
          </cell>
          <cell r="F230">
            <v>0</v>
          </cell>
          <cell r="G230">
            <v>0</v>
          </cell>
        </row>
        <row r="231">
          <cell r="A231">
            <v>796</v>
          </cell>
          <cell r="B231" t="str">
            <v>Turks and Caicos Islands</v>
          </cell>
          <cell r="F231">
            <v>0</v>
          </cell>
          <cell r="G231">
            <v>0</v>
          </cell>
        </row>
        <row r="232">
          <cell r="A232">
            <v>901</v>
          </cell>
          <cell r="B232" t="str">
            <v>Other (please specify, using Excel's Insert Row commany if necessary)</v>
          </cell>
          <cell r="F232">
            <v>0</v>
          </cell>
          <cell r="G232">
            <v>0</v>
          </cell>
        </row>
        <row r="234">
          <cell r="B234" t="str">
            <v>Total non-members</v>
          </cell>
          <cell r="F234">
            <v>0</v>
          </cell>
          <cell r="G234">
            <v>0</v>
          </cell>
        </row>
        <row r="236">
          <cell r="B236" t="str">
            <v>Total countries/areas</v>
          </cell>
          <cell r="F236">
            <v>0</v>
          </cell>
          <cell r="G236">
            <v>0</v>
          </cell>
        </row>
        <row r="238">
          <cell r="A238">
            <v>909</v>
          </cell>
          <cell r="B238" t="str">
            <v>United Nations system (from table 2b)</v>
          </cell>
          <cell r="F238">
            <v>0</v>
          </cell>
          <cell r="G238">
            <v>0</v>
          </cell>
        </row>
        <row r="239">
          <cell r="A239">
            <v>902</v>
          </cell>
          <cell r="B239" t="str">
            <v>European Commission</v>
          </cell>
          <cell r="F239">
            <v>0</v>
          </cell>
          <cell r="G239">
            <v>0</v>
          </cell>
        </row>
        <row r="240">
          <cell r="A240">
            <v>903</v>
          </cell>
          <cell r="B240" t="str">
            <v>Other inter-governmental (from table 2c)</v>
          </cell>
          <cell r="F240">
            <v>0</v>
          </cell>
          <cell r="G240">
            <v>0</v>
          </cell>
        </row>
        <row r="241">
          <cell r="A241">
            <v>2101</v>
          </cell>
          <cell r="B241" t="str">
            <v>Non-governmental (from table 2d)</v>
          </cell>
          <cell r="F241">
            <v>0</v>
          </cell>
          <cell r="G241">
            <v>0</v>
          </cell>
        </row>
        <row r="242">
          <cell r="A242">
            <v>904</v>
          </cell>
          <cell r="B242" t="str">
            <v>Private (from table 2e)</v>
          </cell>
          <cell r="F242">
            <v>0</v>
          </cell>
          <cell r="G242">
            <v>0</v>
          </cell>
        </row>
        <row r="244">
          <cell r="B244" t="str">
            <v>Total, Inter-govt/non-govt org.</v>
          </cell>
          <cell r="F244">
            <v>0</v>
          </cell>
          <cell r="G244">
            <v>0</v>
          </cell>
        </row>
        <row r="246">
          <cell r="A246">
            <v>2401</v>
          </cell>
          <cell r="B246" t="str">
            <v>Not elsewhere classified (from table 2f)</v>
          </cell>
          <cell r="F246">
            <v>0</v>
          </cell>
          <cell r="G246">
            <v>0</v>
          </cell>
        </row>
        <row r="248">
          <cell r="B248" t="str">
            <v>Total</v>
          </cell>
          <cell r="F248">
            <v>0</v>
          </cell>
          <cell r="G248">
            <v>0</v>
          </cell>
        </row>
        <row r="249">
          <cell r="B249" t="str">
            <v>Total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</sheetData>
      <sheetData sheetId="9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334</v>
          </cell>
          <cell r="B48" t="str">
            <v>Hong Kong, China</v>
          </cell>
          <cell r="F48">
            <v>0</v>
          </cell>
          <cell r="G48">
            <v>0</v>
          </cell>
        </row>
        <row r="49">
          <cell r="A49">
            <v>446</v>
          </cell>
          <cell r="B49" t="str">
            <v>Macau, China</v>
          </cell>
          <cell r="F49">
            <v>0</v>
          </cell>
          <cell r="G49">
            <v>0</v>
          </cell>
        </row>
        <row r="50">
          <cell r="A50">
            <v>170</v>
          </cell>
          <cell r="B50" t="str">
            <v>Colombia</v>
          </cell>
          <cell r="F50">
            <v>0</v>
          </cell>
          <cell r="G50">
            <v>0</v>
          </cell>
        </row>
        <row r="51">
          <cell r="A51">
            <v>174</v>
          </cell>
          <cell r="B51" t="str">
            <v>Comoros</v>
          </cell>
          <cell r="F51">
            <v>0</v>
          </cell>
          <cell r="G51">
            <v>0</v>
          </cell>
        </row>
        <row r="52">
          <cell r="A52">
            <v>178</v>
          </cell>
          <cell r="B52" t="str">
            <v>Congo</v>
          </cell>
          <cell r="F52">
            <v>0</v>
          </cell>
          <cell r="G52">
            <v>0</v>
          </cell>
        </row>
        <row r="53">
          <cell r="A53">
            <v>188</v>
          </cell>
          <cell r="B53" t="str">
            <v>Costa Rica</v>
          </cell>
          <cell r="F53">
            <v>0</v>
          </cell>
          <cell r="G53">
            <v>0</v>
          </cell>
        </row>
        <row r="54">
          <cell r="A54">
            <v>384</v>
          </cell>
          <cell r="B54" t="str">
            <v>Cote d'Ivoire</v>
          </cell>
          <cell r="F54">
            <v>0</v>
          </cell>
          <cell r="G54">
            <v>0</v>
          </cell>
        </row>
        <row r="55">
          <cell r="A55">
            <v>191</v>
          </cell>
          <cell r="B55" t="str">
            <v>Croatia</v>
          </cell>
          <cell r="F55">
            <v>0</v>
          </cell>
          <cell r="G55">
            <v>0</v>
          </cell>
        </row>
        <row r="56">
          <cell r="A56">
            <v>192</v>
          </cell>
          <cell r="B56" t="str">
            <v>Cuba</v>
          </cell>
          <cell r="F56">
            <v>0</v>
          </cell>
          <cell r="G56">
            <v>0</v>
          </cell>
        </row>
        <row r="57">
          <cell r="A57">
            <v>196</v>
          </cell>
          <cell r="B57" t="str">
            <v>Cyprus</v>
          </cell>
          <cell r="F57">
            <v>0</v>
          </cell>
          <cell r="G57">
            <v>0</v>
          </cell>
        </row>
        <row r="58">
          <cell r="A58">
            <v>203</v>
          </cell>
          <cell r="B58" t="str">
            <v>Czech Republic</v>
          </cell>
          <cell r="F58">
            <v>0</v>
          </cell>
          <cell r="G58">
            <v>0</v>
          </cell>
        </row>
        <row r="59">
          <cell r="A59">
            <v>408</v>
          </cell>
          <cell r="B59" t="str">
            <v>Dem People's Rep of Korea</v>
          </cell>
          <cell r="F59">
            <v>0</v>
          </cell>
          <cell r="G59">
            <v>0</v>
          </cell>
        </row>
        <row r="60">
          <cell r="A60">
            <v>180</v>
          </cell>
          <cell r="B60" t="str">
            <v>Dem Rep of the Congo</v>
          </cell>
          <cell r="F60">
            <v>0</v>
          </cell>
          <cell r="G60">
            <v>0</v>
          </cell>
        </row>
        <row r="61">
          <cell r="A61">
            <v>208</v>
          </cell>
          <cell r="B61" t="str">
            <v>Denmark</v>
          </cell>
          <cell r="F61">
            <v>0</v>
          </cell>
          <cell r="G61">
            <v>0</v>
          </cell>
        </row>
        <row r="62">
          <cell r="A62">
            <v>262</v>
          </cell>
          <cell r="B62" t="str">
            <v>Djibouti</v>
          </cell>
          <cell r="F62">
            <v>0</v>
          </cell>
          <cell r="G62">
            <v>0</v>
          </cell>
        </row>
        <row r="63">
          <cell r="A63">
            <v>212</v>
          </cell>
          <cell r="B63" t="str">
            <v>Dominica</v>
          </cell>
          <cell r="F63">
            <v>0</v>
          </cell>
          <cell r="G63">
            <v>0</v>
          </cell>
        </row>
        <row r="64">
          <cell r="A64">
            <v>214</v>
          </cell>
          <cell r="B64" t="str">
            <v>Dominican Republic</v>
          </cell>
          <cell r="F64">
            <v>0</v>
          </cell>
          <cell r="G64">
            <v>0</v>
          </cell>
        </row>
        <row r="65">
          <cell r="A65">
            <v>218</v>
          </cell>
          <cell r="B65" t="str">
            <v>Ecuador</v>
          </cell>
          <cell r="F65">
            <v>0</v>
          </cell>
          <cell r="G65">
            <v>0</v>
          </cell>
        </row>
        <row r="66">
          <cell r="A66">
            <v>818</v>
          </cell>
          <cell r="B66" t="str">
            <v>Egypt</v>
          </cell>
          <cell r="F66">
            <v>0</v>
          </cell>
          <cell r="G66">
            <v>0</v>
          </cell>
        </row>
        <row r="67">
          <cell r="A67">
            <v>222</v>
          </cell>
          <cell r="B67" t="str">
            <v>El Salvador</v>
          </cell>
          <cell r="F67">
            <v>0</v>
          </cell>
          <cell r="G67">
            <v>0</v>
          </cell>
        </row>
        <row r="68">
          <cell r="A68">
            <v>226</v>
          </cell>
          <cell r="B68" t="str">
            <v>Equatorial Guinea</v>
          </cell>
          <cell r="F68">
            <v>0</v>
          </cell>
          <cell r="G68">
            <v>0</v>
          </cell>
        </row>
        <row r="69">
          <cell r="A69">
            <v>232</v>
          </cell>
          <cell r="B69" t="str">
            <v>Eritrea</v>
          </cell>
          <cell r="F69">
            <v>0</v>
          </cell>
          <cell r="G69">
            <v>0</v>
          </cell>
        </row>
        <row r="70">
          <cell r="A70">
            <v>233</v>
          </cell>
          <cell r="B70" t="str">
            <v>Estonia</v>
          </cell>
          <cell r="F70">
            <v>0</v>
          </cell>
          <cell r="G70">
            <v>0</v>
          </cell>
        </row>
        <row r="71">
          <cell r="A71">
            <v>231</v>
          </cell>
          <cell r="B71" t="str">
            <v>Ethiopia</v>
          </cell>
          <cell r="F71">
            <v>0</v>
          </cell>
          <cell r="G71">
            <v>0</v>
          </cell>
        </row>
        <row r="72">
          <cell r="A72">
            <v>583</v>
          </cell>
          <cell r="B72" t="str">
            <v>Fed States of Micronesia</v>
          </cell>
          <cell r="F72">
            <v>0</v>
          </cell>
          <cell r="G72">
            <v>0</v>
          </cell>
        </row>
        <row r="73">
          <cell r="A73">
            <v>242</v>
          </cell>
          <cell r="B73" t="str">
            <v>Fiji</v>
          </cell>
          <cell r="F73">
            <v>0</v>
          </cell>
          <cell r="G73">
            <v>0</v>
          </cell>
        </row>
        <row r="74">
          <cell r="A74">
            <v>246</v>
          </cell>
          <cell r="B74" t="str">
            <v>Finland</v>
          </cell>
          <cell r="F74">
            <v>0</v>
          </cell>
          <cell r="G74">
            <v>0</v>
          </cell>
        </row>
        <row r="75">
          <cell r="A75">
            <v>250</v>
          </cell>
          <cell r="B75" t="str">
            <v>France</v>
          </cell>
          <cell r="F75">
            <v>0</v>
          </cell>
          <cell r="G75">
            <v>0</v>
          </cell>
        </row>
        <row r="76">
          <cell r="A76">
            <v>266</v>
          </cell>
          <cell r="B76" t="str">
            <v>Gabon</v>
          </cell>
          <cell r="F76">
            <v>0</v>
          </cell>
          <cell r="G76">
            <v>0</v>
          </cell>
        </row>
        <row r="77">
          <cell r="A77">
            <v>270</v>
          </cell>
          <cell r="B77" t="str">
            <v>Gambia</v>
          </cell>
          <cell r="F77">
            <v>0</v>
          </cell>
          <cell r="G77">
            <v>0</v>
          </cell>
        </row>
        <row r="78">
          <cell r="A78">
            <v>268</v>
          </cell>
          <cell r="B78" t="str">
            <v>Georgia</v>
          </cell>
          <cell r="F78">
            <v>0</v>
          </cell>
          <cell r="G78">
            <v>0</v>
          </cell>
        </row>
        <row r="79">
          <cell r="A79">
            <v>276</v>
          </cell>
          <cell r="B79" t="str">
            <v>Germany</v>
          </cell>
          <cell r="F79">
            <v>0</v>
          </cell>
          <cell r="G79">
            <v>0</v>
          </cell>
        </row>
        <row r="80">
          <cell r="A80">
            <v>288</v>
          </cell>
          <cell r="B80" t="str">
            <v>Ghana</v>
          </cell>
          <cell r="F80">
            <v>0</v>
          </cell>
          <cell r="G80">
            <v>0</v>
          </cell>
        </row>
        <row r="81">
          <cell r="A81">
            <v>292</v>
          </cell>
          <cell r="B81" t="str">
            <v>Gibraltar</v>
          </cell>
          <cell r="F81">
            <v>0</v>
          </cell>
          <cell r="G81">
            <v>0</v>
          </cell>
        </row>
        <row r="82">
          <cell r="A82">
            <v>300</v>
          </cell>
          <cell r="B82" t="str">
            <v>Greece</v>
          </cell>
          <cell r="F82">
            <v>0</v>
          </cell>
          <cell r="G82">
            <v>0</v>
          </cell>
        </row>
        <row r="83">
          <cell r="A83">
            <v>308</v>
          </cell>
          <cell r="B83" t="str">
            <v>Grenada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F85">
            <v>0</v>
          </cell>
          <cell r="G85">
            <v>0</v>
          </cell>
        </row>
        <row r="86">
          <cell r="A86">
            <v>624</v>
          </cell>
          <cell r="B86" t="str">
            <v>Guinea-Bissau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F87">
            <v>0</v>
          </cell>
          <cell r="G87">
            <v>0</v>
          </cell>
        </row>
        <row r="88">
          <cell r="A88">
            <v>332</v>
          </cell>
          <cell r="B88" t="str">
            <v>Haiti</v>
          </cell>
          <cell r="F88">
            <v>0</v>
          </cell>
          <cell r="G88">
            <v>0</v>
          </cell>
        </row>
        <row r="89">
          <cell r="A89">
            <v>340</v>
          </cell>
          <cell r="B89" t="str">
            <v>Honduras</v>
          </cell>
          <cell r="F89">
            <v>0</v>
          </cell>
          <cell r="G89">
            <v>0</v>
          </cell>
        </row>
        <row r="90">
          <cell r="A90">
            <v>348</v>
          </cell>
          <cell r="B90" t="str">
            <v>Hungary</v>
          </cell>
          <cell r="F90">
            <v>0</v>
          </cell>
          <cell r="G90">
            <v>0</v>
          </cell>
        </row>
        <row r="91">
          <cell r="A91">
            <v>352</v>
          </cell>
          <cell r="B91" t="str">
            <v>Iceland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F92">
            <v>0</v>
          </cell>
          <cell r="G92">
            <v>0</v>
          </cell>
        </row>
        <row r="93">
          <cell r="A93">
            <v>360</v>
          </cell>
          <cell r="B93" t="str">
            <v>Indonesia</v>
          </cell>
          <cell r="F93">
            <v>0</v>
          </cell>
          <cell r="G93">
            <v>0</v>
          </cell>
        </row>
        <row r="94">
          <cell r="A94">
            <v>364</v>
          </cell>
          <cell r="B94" t="str">
            <v>Iran, Islamic Republic</v>
          </cell>
          <cell r="F94">
            <v>0</v>
          </cell>
          <cell r="G94">
            <v>0</v>
          </cell>
        </row>
        <row r="95">
          <cell r="A95">
            <v>368</v>
          </cell>
          <cell r="B95" t="str">
            <v>Iraq</v>
          </cell>
          <cell r="F95">
            <v>0</v>
          </cell>
          <cell r="G95">
            <v>0</v>
          </cell>
        </row>
        <row r="96">
          <cell r="A96">
            <v>372</v>
          </cell>
          <cell r="B96" t="str">
            <v>Ireland</v>
          </cell>
          <cell r="F96">
            <v>0</v>
          </cell>
          <cell r="G96">
            <v>0</v>
          </cell>
        </row>
        <row r="97">
          <cell r="A97">
            <v>376</v>
          </cell>
          <cell r="B97" t="str">
            <v>Israel</v>
          </cell>
          <cell r="F97">
            <v>0</v>
          </cell>
          <cell r="G97">
            <v>0</v>
          </cell>
        </row>
        <row r="98">
          <cell r="A98">
            <v>380</v>
          </cell>
          <cell r="B98" t="str">
            <v>Italy</v>
          </cell>
          <cell r="F98">
            <v>0</v>
          </cell>
          <cell r="G98">
            <v>0</v>
          </cell>
        </row>
        <row r="99">
          <cell r="A99">
            <v>388</v>
          </cell>
          <cell r="B99" t="str">
            <v>Jamaica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F100">
            <v>0</v>
          </cell>
          <cell r="G100">
            <v>0</v>
          </cell>
        </row>
        <row r="101">
          <cell r="A101">
            <v>400</v>
          </cell>
          <cell r="B101" t="str">
            <v>Jordan</v>
          </cell>
          <cell r="F101">
            <v>0</v>
          </cell>
          <cell r="G101">
            <v>0</v>
          </cell>
        </row>
        <row r="102">
          <cell r="A102">
            <v>398</v>
          </cell>
          <cell r="B102" t="str">
            <v>Kazakhstan</v>
          </cell>
          <cell r="F102">
            <v>0</v>
          </cell>
          <cell r="G102">
            <v>0</v>
          </cell>
        </row>
        <row r="103">
          <cell r="A103">
            <v>404</v>
          </cell>
          <cell r="B103" t="str">
            <v>Kenya</v>
          </cell>
          <cell r="F103">
            <v>0</v>
          </cell>
          <cell r="G103">
            <v>0</v>
          </cell>
        </row>
        <row r="104">
          <cell r="A104">
            <v>296</v>
          </cell>
          <cell r="B104" t="str">
            <v>Kiribati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F106">
            <v>0</v>
          </cell>
          <cell r="G106">
            <v>0</v>
          </cell>
        </row>
        <row r="107">
          <cell r="A107">
            <v>418</v>
          </cell>
          <cell r="B107" t="str">
            <v>Lao People's Dem Republic</v>
          </cell>
          <cell r="F107">
            <v>0</v>
          </cell>
          <cell r="G107">
            <v>0</v>
          </cell>
        </row>
        <row r="108">
          <cell r="A108">
            <v>428</v>
          </cell>
          <cell r="B108" t="str">
            <v>Latvia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F109">
            <v>0</v>
          </cell>
          <cell r="G109">
            <v>0</v>
          </cell>
        </row>
        <row r="110">
          <cell r="A110">
            <v>426</v>
          </cell>
          <cell r="B110" t="str">
            <v>Lesotho</v>
          </cell>
          <cell r="F110">
            <v>0</v>
          </cell>
          <cell r="G110">
            <v>0</v>
          </cell>
        </row>
        <row r="111">
          <cell r="A111">
            <v>430</v>
          </cell>
          <cell r="B111" t="str">
            <v>Liberia</v>
          </cell>
          <cell r="F111">
            <v>0</v>
          </cell>
          <cell r="G111">
            <v>0</v>
          </cell>
        </row>
        <row r="112">
          <cell r="A112">
            <v>434</v>
          </cell>
          <cell r="B112" t="str">
            <v>Libyan Arab Jamahiriya</v>
          </cell>
          <cell r="F112">
            <v>0</v>
          </cell>
          <cell r="G112">
            <v>0</v>
          </cell>
        </row>
        <row r="113">
          <cell r="A113">
            <v>438</v>
          </cell>
          <cell r="B113" t="str">
            <v>Liechtenstein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F116">
            <v>0</v>
          </cell>
          <cell r="G116">
            <v>0</v>
          </cell>
        </row>
        <row r="117">
          <cell r="A117">
            <v>454</v>
          </cell>
          <cell r="B117" t="str">
            <v>Malawi</v>
          </cell>
          <cell r="F117">
            <v>0</v>
          </cell>
          <cell r="G117">
            <v>0</v>
          </cell>
        </row>
        <row r="118">
          <cell r="A118">
            <v>458</v>
          </cell>
          <cell r="B118" t="str">
            <v>Malaysia</v>
          </cell>
          <cell r="F118">
            <v>0</v>
          </cell>
          <cell r="G118">
            <v>0</v>
          </cell>
        </row>
        <row r="119">
          <cell r="A119">
            <v>462</v>
          </cell>
          <cell r="B119" t="str">
            <v>Maldives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F120">
            <v>0</v>
          </cell>
          <cell r="G120">
            <v>0</v>
          </cell>
        </row>
        <row r="121">
          <cell r="A121">
            <v>470</v>
          </cell>
          <cell r="B121" t="str">
            <v>Malta</v>
          </cell>
          <cell r="F121">
            <v>0</v>
          </cell>
          <cell r="G121">
            <v>0</v>
          </cell>
        </row>
        <row r="122">
          <cell r="A122">
            <v>584</v>
          </cell>
          <cell r="B122" t="str">
            <v>Marshall Islands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F123">
            <v>0</v>
          </cell>
          <cell r="G123">
            <v>0</v>
          </cell>
        </row>
        <row r="124">
          <cell r="A124">
            <v>480</v>
          </cell>
          <cell r="B124" t="str">
            <v>Mauritius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F125">
            <v>0</v>
          </cell>
          <cell r="G125">
            <v>0</v>
          </cell>
        </row>
        <row r="126">
          <cell r="A126">
            <v>492</v>
          </cell>
          <cell r="B126" t="str">
            <v>Monaco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F127">
            <v>0</v>
          </cell>
          <cell r="G127">
            <v>0</v>
          </cell>
        </row>
        <row r="128">
          <cell r="A128">
            <v>499</v>
          </cell>
          <cell r="B128" t="str">
            <v>Montenegro</v>
          </cell>
          <cell r="F128">
            <v>0</v>
          </cell>
          <cell r="G128">
            <v>0</v>
          </cell>
        </row>
        <row r="129">
          <cell r="A129">
            <v>504</v>
          </cell>
          <cell r="B129" t="str">
            <v>Morocco</v>
          </cell>
          <cell r="F129">
            <v>0</v>
          </cell>
          <cell r="G129">
            <v>0</v>
          </cell>
        </row>
        <row r="130">
          <cell r="A130">
            <v>508</v>
          </cell>
          <cell r="B130" t="str">
            <v>Mozambique</v>
          </cell>
          <cell r="F130">
            <v>0</v>
          </cell>
          <cell r="G130">
            <v>0</v>
          </cell>
        </row>
        <row r="131">
          <cell r="A131">
            <v>104</v>
          </cell>
          <cell r="B131" t="str">
            <v>Myanmar</v>
          </cell>
          <cell r="F131">
            <v>0</v>
          </cell>
          <cell r="G131">
            <v>0</v>
          </cell>
        </row>
        <row r="132">
          <cell r="A132">
            <v>516</v>
          </cell>
          <cell r="B132" t="str">
            <v>Namibia</v>
          </cell>
          <cell r="F132">
            <v>0</v>
          </cell>
          <cell r="G132">
            <v>0</v>
          </cell>
        </row>
        <row r="133">
          <cell r="A133">
            <v>520</v>
          </cell>
          <cell r="B133" t="str">
            <v>Nauru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F134">
            <v>0</v>
          </cell>
          <cell r="G134">
            <v>0</v>
          </cell>
        </row>
        <row r="135">
          <cell r="A135">
            <v>528</v>
          </cell>
          <cell r="B135" t="str">
            <v>Netherlands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F138">
            <v>0</v>
          </cell>
          <cell r="G138">
            <v>0</v>
          </cell>
        </row>
        <row r="139">
          <cell r="A139">
            <v>566</v>
          </cell>
          <cell r="B139" t="str">
            <v>Nigeria</v>
          </cell>
          <cell r="F139">
            <v>0</v>
          </cell>
          <cell r="G139">
            <v>0</v>
          </cell>
        </row>
        <row r="140">
          <cell r="A140">
            <v>578</v>
          </cell>
          <cell r="B140" t="str">
            <v>Norway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F141">
            <v>0</v>
          </cell>
          <cell r="G141">
            <v>0</v>
          </cell>
        </row>
        <row r="142">
          <cell r="A142">
            <v>586</v>
          </cell>
          <cell r="B142" t="str">
            <v>Pakistan</v>
          </cell>
          <cell r="F142">
            <v>0</v>
          </cell>
          <cell r="G142">
            <v>0</v>
          </cell>
        </row>
        <row r="143">
          <cell r="A143">
            <v>585</v>
          </cell>
          <cell r="B143" t="str">
            <v xml:space="preserve">Palau 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F144">
            <v>0</v>
          </cell>
          <cell r="G144">
            <v>0</v>
          </cell>
        </row>
        <row r="145">
          <cell r="A145">
            <v>598</v>
          </cell>
          <cell r="B145" t="str">
            <v>Papua New Guinea</v>
          </cell>
          <cell r="F145">
            <v>0</v>
          </cell>
          <cell r="G145">
            <v>0</v>
          </cell>
        </row>
        <row r="146">
          <cell r="A146">
            <v>600</v>
          </cell>
          <cell r="B146" t="str">
            <v>Paraguay</v>
          </cell>
          <cell r="F146">
            <v>0</v>
          </cell>
          <cell r="G146">
            <v>0</v>
          </cell>
        </row>
        <row r="147">
          <cell r="A147">
            <v>604</v>
          </cell>
          <cell r="B147" t="str">
            <v>Peru</v>
          </cell>
          <cell r="F147">
            <v>0</v>
          </cell>
          <cell r="G147">
            <v>0</v>
          </cell>
        </row>
        <row r="148">
          <cell r="A148">
            <v>608</v>
          </cell>
          <cell r="B148" t="str">
            <v>Philippines</v>
          </cell>
          <cell r="F148">
            <v>0</v>
          </cell>
          <cell r="G148">
            <v>0</v>
          </cell>
        </row>
        <row r="149">
          <cell r="A149">
            <v>616</v>
          </cell>
          <cell r="B149" t="str">
            <v>Poland</v>
          </cell>
          <cell r="F149">
            <v>0</v>
          </cell>
          <cell r="G149">
            <v>0</v>
          </cell>
        </row>
        <row r="150">
          <cell r="A150">
            <v>620</v>
          </cell>
          <cell r="B150" t="str">
            <v>Portugal</v>
          </cell>
          <cell r="F150">
            <v>0</v>
          </cell>
          <cell r="G150">
            <v>0</v>
          </cell>
        </row>
        <row r="151">
          <cell r="A151">
            <v>634</v>
          </cell>
          <cell r="B151" t="str">
            <v>Qatar</v>
          </cell>
          <cell r="F151">
            <v>0</v>
          </cell>
          <cell r="G151">
            <v>0</v>
          </cell>
        </row>
        <row r="152">
          <cell r="A152">
            <v>410</v>
          </cell>
          <cell r="B152" t="str">
            <v>Rep of Korea</v>
          </cell>
          <cell r="F152">
            <v>0</v>
          </cell>
          <cell r="G152">
            <v>0</v>
          </cell>
        </row>
        <row r="153">
          <cell r="A153">
            <v>498</v>
          </cell>
          <cell r="B153" t="str">
            <v>Rep of Moldova</v>
          </cell>
          <cell r="F153">
            <v>0</v>
          </cell>
          <cell r="G153">
            <v>0</v>
          </cell>
        </row>
        <row r="154">
          <cell r="A154">
            <v>642</v>
          </cell>
          <cell r="B154" t="str">
            <v>Romania</v>
          </cell>
          <cell r="F154">
            <v>0</v>
          </cell>
          <cell r="G154">
            <v>0</v>
          </cell>
        </row>
        <row r="155">
          <cell r="A155">
            <v>643</v>
          </cell>
          <cell r="B155" t="str">
            <v>Russian Federation</v>
          </cell>
          <cell r="F155">
            <v>0</v>
          </cell>
          <cell r="G155">
            <v>0</v>
          </cell>
        </row>
        <row r="156">
          <cell r="A156">
            <v>646</v>
          </cell>
          <cell r="B156" t="str">
            <v>Rwanda</v>
          </cell>
          <cell r="F156">
            <v>0</v>
          </cell>
          <cell r="G156">
            <v>0</v>
          </cell>
        </row>
        <row r="157">
          <cell r="A157">
            <v>882</v>
          </cell>
          <cell r="B157" t="str">
            <v>Samoa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F160">
            <v>0</v>
          </cell>
          <cell r="G160">
            <v>0</v>
          </cell>
        </row>
        <row r="161">
          <cell r="A161">
            <v>686</v>
          </cell>
          <cell r="B161" t="str">
            <v>Senegal</v>
          </cell>
          <cell r="F161">
            <v>0</v>
          </cell>
          <cell r="G161">
            <v>0</v>
          </cell>
        </row>
        <row r="162">
          <cell r="A162">
            <v>688</v>
          </cell>
          <cell r="B162" t="str">
            <v>Serbia</v>
          </cell>
          <cell r="F162">
            <v>0</v>
          </cell>
          <cell r="G162">
            <v>0</v>
          </cell>
        </row>
        <row r="163">
          <cell r="A163">
            <v>690</v>
          </cell>
          <cell r="B163" t="str">
            <v>Seychelles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F164">
            <v>0</v>
          </cell>
          <cell r="G164">
            <v>0</v>
          </cell>
        </row>
        <row r="165">
          <cell r="A165">
            <v>702</v>
          </cell>
          <cell r="B165" t="str">
            <v>Singapore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F166">
            <v>0</v>
          </cell>
          <cell r="G166">
            <v>0</v>
          </cell>
        </row>
        <row r="167">
          <cell r="A167">
            <v>705</v>
          </cell>
          <cell r="B167" t="str">
            <v>Slovenia</v>
          </cell>
          <cell r="F167">
            <v>0</v>
          </cell>
          <cell r="G167">
            <v>0</v>
          </cell>
        </row>
        <row r="168">
          <cell r="A168">
            <v>90</v>
          </cell>
          <cell r="B168" t="str">
            <v>Solomon Islands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F169">
            <v>0</v>
          </cell>
          <cell r="G169">
            <v>0</v>
          </cell>
        </row>
        <row r="170">
          <cell r="A170">
            <v>710</v>
          </cell>
          <cell r="B170" t="str">
            <v>South Africa</v>
          </cell>
          <cell r="F170">
            <v>0</v>
          </cell>
          <cell r="G170">
            <v>0</v>
          </cell>
        </row>
        <row r="171">
          <cell r="A171">
            <v>724</v>
          </cell>
          <cell r="B171" t="str">
            <v>Spain</v>
          </cell>
          <cell r="F171">
            <v>0</v>
          </cell>
          <cell r="G171">
            <v>0</v>
          </cell>
        </row>
        <row r="172">
          <cell r="A172">
            <v>144</v>
          </cell>
          <cell r="B172" t="str">
            <v>Sri Lanka</v>
          </cell>
          <cell r="F172">
            <v>0</v>
          </cell>
          <cell r="G172">
            <v>0</v>
          </cell>
        </row>
        <row r="173">
          <cell r="A173">
            <v>659</v>
          </cell>
          <cell r="B173" t="str">
            <v>St. Kitts and Nevis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F174">
            <v>0</v>
          </cell>
          <cell r="G174">
            <v>0</v>
          </cell>
        </row>
        <row r="175">
          <cell r="A175">
            <v>670</v>
          </cell>
          <cell r="B175" t="str">
            <v>St. Vincent and the Grenadines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F176">
            <v>0</v>
          </cell>
          <cell r="G176">
            <v>0</v>
          </cell>
        </row>
        <row r="177">
          <cell r="A177">
            <v>740</v>
          </cell>
          <cell r="B177" t="str">
            <v>Suriname</v>
          </cell>
          <cell r="F177">
            <v>0</v>
          </cell>
          <cell r="G177">
            <v>0</v>
          </cell>
        </row>
        <row r="178">
          <cell r="A178">
            <v>748</v>
          </cell>
          <cell r="B178" t="str">
            <v>Swaziland</v>
          </cell>
          <cell r="F178">
            <v>0</v>
          </cell>
          <cell r="G178">
            <v>0</v>
          </cell>
        </row>
        <row r="179">
          <cell r="A179">
            <v>752</v>
          </cell>
          <cell r="B179" t="str">
            <v>Sweden</v>
          </cell>
          <cell r="F179">
            <v>0</v>
          </cell>
          <cell r="G179">
            <v>0</v>
          </cell>
        </row>
        <row r="180">
          <cell r="A180">
            <v>756</v>
          </cell>
          <cell r="B180" t="str">
            <v>Switzerland</v>
          </cell>
          <cell r="F180">
            <v>0</v>
          </cell>
          <cell r="G180">
            <v>0</v>
          </cell>
        </row>
        <row r="181">
          <cell r="A181">
            <v>760</v>
          </cell>
          <cell r="B181" t="str">
            <v>Syrian Arab Republic</v>
          </cell>
          <cell r="F181">
            <v>0</v>
          </cell>
          <cell r="G181">
            <v>0</v>
          </cell>
        </row>
        <row r="182">
          <cell r="A182">
            <v>762</v>
          </cell>
          <cell r="B182" t="str">
            <v>Tajikstan</v>
          </cell>
          <cell r="F182">
            <v>0</v>
          </cell>
          <cell r="G182">
            <v>0</v>
          </cell>
        </row>
        <row r="183">
          <cell r="A183">
            <v>764</v>
          </cell>
          <cell r="B183" t="str">
            <v>Thailand</v>
          </cell>
          <cell r="F183">
            <v>0</v>
          </cell>
          <cell r="G183">
            <v>0</v>
          </cell>
        </row>
        <row r="184">
          <cell r="A184">
            <v>807</v>
          </cell>
          <cell r="B184" t="str">
            <v>The Former YR of Macedonia</v>
          </cell>
          <cell r="F184">
            <v>0</v>
          </cell>
          <cell r="G184">
            <v>0</v>
          </cell>
        </row>
        <row r="185">
          <cell r="A185">
            <v>626</v>
          </cell>
          <cell r="B185" t="str">
            <v>Timor-Leste</v>
          </cell>
          <cell r="F185">
            <v>0</v>
          </cell>
          <cell r="G185">
            <v>0</v>
          </cell>
        </row>
        <row r="186">
          <cell r="A186">
            <v>768</v>
          </cell>
          <cell r="B186" t="str">
            <v>Togo</v>
          </cell>
          <cell r="F186">
            <v>0</v>
          </cell>
          <cell r="G186">
            <v>0</v>
          </cell>
        </row>
        <row r="187">
          <cell r="A187">
            <v>776</v>
          </cell>
          <cell r="B187" t="str">
            <v xml:space="preserve">Tonga 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F189">
            <v>0</v>
          </cell>
          <cell r="G189">
            <v>0</v>
          </cell>
        </row>
        <row r="190">
          <cell r="A190">
            <v>792</v>
          </cell>
          <cell r="B190" t="str">
            <v>Turkey</v>
          </cell>
          <cell r="F190">
            <v>0</v>
          </cell>
          <cell r="G190">
            <v>0</v>
          </cell>
        </row>
        <row r="191">
          <cell r="A191">
            <v>795</v>
          </cell>
          <cell r="B191" t="str">
            <v>Turkmenistan</v>
          </cell>
          <cell r="F191">
            <v>0</v>
          </cell>
          <cell r="G191">
            <v>0</v>
          </cell>
        </row>
        <row r="192">
          <cell r="A192">
            <v>798</v>
          </cell>
          <cell r="B192" t="str">
            <v>Tuvalu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F193">
            <v>0</v>
          </cell>
          <cell r="G193">
            <v>0</v>
          </cell>
        </row>
        <row r="194">
          <cell r="A194">
            <v>804</v>
          </cell>
          <cell r="B194" t="str">
            <v>Ukraine</v>
          </cell>
          <cell r="F194">
            <v>0</v>
          </cell>
          <cell r="G194">
            <v>0</v>
          </cell>
        </row>
        <row r="195">
          <cell r="A195">
            <v>784</v>
          </cell>
          <cell r="B195" t="str">
            <v>United Arab Emirates</v>
          </cell>
          <cell r="F195">
            <v>0</v>
          </cell>
          <cell r="G195">
            <v>0</v>
          </cell>
        </row>
        <row r="196">
          <cell r="A196">
            <v>826</v>
          </cell>
          <cell r="B196" t="str">
            <v>United Kingdom</v>
          </cell>
          <cell r="F196">
            <v>0</v>
          </cell>
          <cell r="G196">
            <v>0</v>
          </cell>
        </row>
        <row r="197">
          <cell r="A197">
            <v>834</v>
          </cell>
          <cell r="B197" t="str">
            <v>United Rep of Tanzania</v>
          </cell>
          <cell r="F197">
            <v>0</v>
          </cell>
          <cell r="G197">
            <v>0</v>
          </cell>
        </row>
        <row r="198">
          <cell r="A198">
            <v>840</v>
          </cell>
          <cell r="B198" t="str">
            <v xml:space="preserve">United States </v>
          </cell>
          <cell r="F198">
            <v>0</v>
          </cell>
          <cell r="G198">
            <v>0</v>
          </cell>
        </row>
        <row r="199">
          <cell r="A199">
            <v>858</v>
          </cell>
          <cell r="B199" t="str">
            <v>Uruguay</v>
          </cell>
          <cell r="F199">
            <v>0</v>
          </cell>
          <cell r="G199">
            <v>0</v>
          </cell>
        </row>
        <row r="200">
          <cell r="A200">
            <v>860</v>
          </cell>
          <cell r="B200" t="str">
            <v>Uzbekistan</v>
          </cell>
          <cell r="F200">
            <v>0</v>
          </cell>
          <cell r="G200">
            <v>0</v>
          </cell>
        </row>
        <row r="201">
          <cell r="A201">
            <v>548</v>
          </cell>
          <cell r="B201" t="str">
            <v>Vanuatu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F202">
            <v>0</v>
          </cell>
          <cell r="G202">
            <v>0</v>
          </cell>
        </row>
        <row r="203">
          <cell r="A203">
            <v>704</v>
          </cell>
          <cell r="B203" t="str">
            <v>Vietnam</v>
          </cell>
          <cell r="F203">
            <v>0</v>
          </cell>
          <cell r="G203">
            <v>0</v>
          </cell>
        </row>
        <row r="204">
          <cell r="A204">
            <v>887</v>
          </cell>
          <cell r="B204" t="str">
            <v>Yemen</v>
          </cell>
          <cell r="F204">
            <v>0</v>
          </cell>
          <cell r="G204">
            <v>0</v>
          </cell>
        </row>
        <row r="205">
          <cell r="A205">
            <v>894</v>
          </cell>
          <cell r="B205" t="str">
            <v>Zambia</v>
          </cell>
          <cell r="F205">
            <v>0</v>
          </cell>
          <cell r="G205">
            <v>0</v>
          </cell>
        </row>
        <row r="206">
          <cell r="A206">
            <v>716</v>
          </cell>
          <cell r="B206" t="str">
            <v>Zimbabwe</v>
          </cell>
          <cell r="F206">
            <v>0</v>
          </cell>
          <cell r="G206">
            <v>0</v>
          </cell>
        </row>
        <row r="208">
          <cell r="B208" t="str">
            <v>Total Member States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F213">
            <v>0</v>
          </cell>
          <cell r="G213">
            <v>0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896</v>
          </cell>
          <cell r="B223" t="str">
            <v>Kosovo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275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909</v>
          </cell>
          <cell r="B239" t="str">
            <v>United Nations system (from table 2b)</v>
          </cell>
          <cell r="F239">
            <v>0</v>
          </cell>
          <cell r="G239">
            <v>0</v>
          </cell>
        </row>
        <row r="240">
          <cell r="A240">
            <v>902</v>
          </cell>
          <cell r="B240" t="str">
            <v>European Commission</v>
          </cell>
          <cell r="F240">
            <v>0</v>
          </cell>
          <cell r="G240">
            <v>0</v>
          </cell>
        </row>
        <row r="241">
          <cell r="A241">
            <v>903</v>
          </cell>
          <cell r="B241" t="str">
            <v>Other inter-governmental (from table 2c)</v>
          </cell>
          <cell r="F241">
            <v>0</v>
          </cell>
          <cell r="G241">
            <v>0</v>
          </cell>
        </row>
        <row r="242">
          <cell r="A242">
            <v>2101</v>
          </cell>
          <cell r="B242" t="str">
            <v>Non-governmental (from table 2d)</v>
          </cell>
          <cell r="F242">
            <v>0</v>
          </cell>
          <cell r="G242">
            <v>0</v>
          </cell>
        </row>
        <row r="243">
          <cell r="A243">
            <v>904</v>
          </cell>
          <cell r="B243" t="str">
            <v>Private (from table 2e)</v>
          </cell>
          <cell r="F243">
            <v>0</v>
          </cell>
          <cell r="G243">
            <v>0</v>
          </cell>
        </row>
        <row r="245">
          <cell r="B245" t="str">
            <v>Total, Inter-govt/non-govt org.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7">
          <cell r="A247">
            <v>2401</v>
          </cell>
          <cell r="B247" t="str">
            <v>Not elsewhere classified (from table 2f)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9">
          <cell r="B249" t="str">
            <v>Total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</sheetData>
      <sheetData sheetId="10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334</v>
          </cell>
          <cell r="B48" t="str">
            <v>Hong Kong, China</v>
          </cell>
          <cell r="F48">
            <v>0</v>
          </cell>
          <cell r="G48">
            <v>0</v>
          </cell>
        </row>
        <row r="49">
          <cell r="A49">
            <v>446</v>
          </cell>
          <cell r="B49" t="str">
            <v>Macau, China</v>
          </cell>
          <cell r="F49">
            <v>0</v>
          </cell>
          <cell r="G49">
            <v>0</v>
          </cell>
        </row>
        <row r="50">
          <cell r="A50">
            <v>170</v>
          </cell>
          <cell r="B50" t="str">
            <v>Colombia</v>
          </cell>
          <cell r="F50">
            <v>0</v>
          </cell>
          <cell r="G50">
            <v>0</v>
          </cell>
        </row>
        <row r="51">
          <cell r="A51">
            <v>174</v>
          </cell>
          <cell r="B51" t="str">
            <v>Comoros</v>
          </cell>
          <cell r="F51">
            <v>0</v>
          </cell>
          <cell r="G51">
            <v>0</v>
          </cell>
        </row>
        <row r="52">
          <cell r="A52">
            <v>178</v>
          </cell>
          <cell r="B52" t="str">
            <v>Congo</v>
          </cell>
          <cell r="F52">
            <v>0</v>
          </cell>
          <cell r="G52">
            <v>0</v>
          </cell>
        </row>
        <row r="53">
          <cell r="A53">
            <v>188</v>
          </cell>
          <cell r="B53" t="str">
            <v>Costa Rica</v>
          </cell>
          <cell r="F53">
            <v>0</v>
          </cell>
          <cell r="G53">
            <v>0</v>
          </cell>
        </row>
        <row r="54">
          <cell r="A54">
            <v>384</v>
          </cell>
          <cell r="B54" t="str">
            <v>Cote d'Ivoire</v>
          </cell>
          <cell r="F54">
            <v>0</v>
          </cell>
          <cell r="G54">
            <v>0</v>
          </cell>
        </row>
        <row r="55">
          <cell r="A55">
            <v>191</v>
          </cell>
          <cell r="B55" t="str">
            <v>Croatia</v>
          </cell>
          <cell r="F55">
            <v>0</v>
          </cell>
          <cell r="G55">
            <v>0</v>
          </cell>
        </row>
        <row r="56">
          <cell r="A56">
            <v>192</v>
          </cell>
          <cell r="B56" t="str">
            <v>Cuba</v>
          </cell>
          <cell r="F56">
            <v>0</v>
          </cell>
          <cell r="G56">
            <v>0</v>
          </cell>
        </row>
        <row r="57">
          <cell r="A57">
            <v>196</v>
          </cell>
          <cell r="B57" t="str">
            <v>Cyprus</v>
          </cell>
          <cell r="F57">
            <v>0</v>
          </cell>
          <cell r="G57">
            <v>0</v>
          </cell>
        </row>
        <row r="58">
          <cell r="A58">
            <v>203</v>
          </cell>
          <cell r="B58" t="str">
            <v>Czech Republic</v>
          </cell>
          <cell r="F58">
            <v>0</v>
          </cell>
          <cell r="G58">
            <v>0</v>
          </cell>
        </row>
        <row r="59">
          <cell r="A59">
            <v>408</v>
          </cell>
          <cell r="B59" t="str">
            <v>Dem People's Rep of Korea</v>
          </cell>
          <cell r="F59">
            <v>0</v>
          </cell>
          <cell r="G59">
            <v>0</v>
          </cell>
        </row>
        <row r="60">
          <cell r="A60">
            <v>180</v>
          </cell>
          <cell r="B60" t="str">
            <v>Dem Rep of the Congo</v>
          </cell>
          <cell r="F60">
            <v>0</v>
          </cell>
          <cell r="G60">
            <v>0</v>
          </cell>
        </row>
        <row r="61">
          <cell r="A61">
            <v>208</v>
          </cell>
          <cell r="B61" t="str">
            <v>Denmark</v>
          </cell>
          <cell r="F61">
            <v>0</v>
          </cell>
          <cell r="G61">
            <v>0</v>
          </cell>
        </row>
        <row r="62">
          <cell r="A62">
            <v>262</v>
          </cell>
          <cell r="B62" t="str">
            <v>Djibouti</v>
          </cell>
          <cell r="F62">
            <v>0</v>
          </cell>
          <cell r="G62">
            <v>0</v>
          </cell>
        </row>
        <row r="63">
          <cell r="A63">
            <v>212</v>
          </cell>
          <cell r="B63" t="str">
            <v>Dominica</v>
          </cell>
          <cell r="F63">
            <v>0</v>
          </cell>
          <cell r="G63">
            <v>0</v>
          </cell>
        </row>
        <row r="64">
          <cell r="A64">
            <v>214</v>
          </cell>
          <cell r="B64" t="str">
            <v>Dominican Republic</v>
          </cell>
          <cell r="F64">
            <v>0</v>
          </cell>
          <cell r="G64">
            <v>0</v>
          </cell>
        </row>
        <row r="65">
          <cell r="A65">
            <v>218</v>
          </cell>
          <cell r="B65" t="str">
            <v>Ecuador</v>
          </cell>
          <cell r="F65">
            <v>0</v>
          </cell>
          <cell r="G65">
            <v>0</v>
          </cell>
        </row>
        <row r="66">
          <cell r="A66">
            <v>818</v>
          </cell>
          <cell r="B66" t="str">
            <v>Egypt</v>
          </cell>
          <cell r="F66">
            <v>0</v>
          </cell>
          <cell r="G66">
            <v>0</v>
          </cell>
        </row>
        <row r="67">
          <cell r="A67">
            <v>222</v>
          </cell>
          <cell r="B67" t="str">
            <v>El Salvador</v>
          </cell>
          <cell r="F67">
            <v>0</v>
          </cell>
          <cell r="G67">
            <v>0</v>
          </cell>
        </row>
        <row r="68">
          <cell r="A68">
            <v>226</v>
          </cell>
          <cell r="B68" t="str">
            <v>Equatorial Guinea</v>
          </cell>
          <cell r="F68">
            <v>0</v>
          </cell>
          <cell r="G68">
            <v>0</v>
          </cell>
        </row>
        <row r="69">
          <cell r="A69">
            <v>232</v>
          </cell>
          <cell r="B69" t="str">
            <v>Eritrea</v>
          </cell>
          <cell r="F69">
            <v>0</v>
          </cell>
          <cell r="G69">
            <v>0</v>
          </cell>
        </row>
        <row r="70">
          <cell r="A70">
            <v>233</v>
          </cell>
          <cell r="B70" t="str">
            <v>Estonia</v>
          </cell>
          <cell r="F70">
            <v>0</v>
          </cell>
          <cell r="G70">
            <v>0</v>
          </cell>
        </row>
        <row r="71">
          <cell r="A71">
            <v>231</v>
          </cell>
          <cell r="B71" t="str">
            <v>Ethiopia</v>
          </cell>
          <cell r="F71">
            <v>0</v>
          </cell>
          <cell r="G71">
            <v>0</v>
          </cell>
        </row>
        <row r="72">
          <cell r="A72">
            <v>583</v>
          </cell>
          <cell r="B72" t="str">
            <v>Fed States of Micronesia</v>
          </cell>
          <cell r="F72">
            <v>0</v>
          </cell>
          <cell r="G72">
            <v>0</v>
          </cell>
        </row>
        <row r="73">
          <cell r="A73">
            <v>242</v>
          </cell>
          <cell r="B73" t="str">
            <v>Fiji</v>
          </cell>
          <cell r="F73">
            <v>0</v>
          </cell>
          <cell r="G73">
            <v>0</v>
          </cell>
        </row>
        <row r="74">
          <cell r="A74">
            <v>246</v>
          </cell>
          <cell r="B74" t="str">
            <v>Finland</v>
          </cell>
          <cell r="F74">
            <v>0</v>
          </cell>
          <cell r="G74">
            <v>0</v>
          </cell>
        </row>
        <row r="75">
          <cell r="A75">
            <v>250</v>
          </cell>
          <cell r="B75" t="str">
            <v>France</v>
          </cell>
          <cell r="F75">
            <v>0</v>
          </cell>
          <cell r="G75">
            <v>0</v>
          </cell>
        </row>
        <row r="76">
          <cell r="A76">
            <v>266</v>
          </cell>
          <cell r="B76" t="str">
            <v>Gabon</v>
          </cell>
          <cell r="F76">
            <v>0</v>
          </cell>
          <cell r="G76">
            <v>0</v>
          </cell>
        </row>
        <row r="77">
          <cell r="A77">
            <v>270</v>
          </cell>
          <cell r="B77" t="str">
            <v>Gambia</v>
          </cell>
          <cell r="F77">
            <v>0</v>
          </cell>
          <cell r="G77">
            <v>0</v>
          </cell>
        </row>
        <row r="78">
          <cell r="A78">
            <v>268</v>
          </cell>
          <cell r="B78" t="str">
            <v>Georgia</v>
          </cell>
          <cell r="F78">
            <v>0</v>
          </cell>
          <cell r="G78">
            <v>0</v>
          </cell>
        </row>
        <row r="79">
          <cell r="A79">
            <v>276</v>
          </cell>
          <cell r="B79" t="str">
            <v>Germany</v>
          </cell>
          <cell r="F79">
            <v>0</v>
          </cell>
          <cell r="G79">
            <v>0</v>
          </cell>
        </row>
        <row r="80">
          <cell r="A80">
            <v>288</v>
          </cell>
          <cell r="B80" t="str">
            <v>Ghana</v>
          </cell>
          <cell r="F80">
            <v>0</v>
          </cell>
          <cell r="G80">
            <v>0</v>
          </cell>
        </row>
        <row r="81">
          <cell r="A81">
            <v>292</v>
          </cell>
          <cell r="B81" t="str">
            <v>Gibraltar</v>
          </cell>
          <cell r="F81">
            <v>0</v>
          </cell>
          <cell r="G81">
            <v>0</v>
          </cell>
        </row>
        <row r="82">
          <cell r="A82">
            <v>300</v>
          </cell>
          <cell r="B82" t="str">
            <v>Greece</v>
          </cell>
          <cell r="F82">
            <v>0</v>
          </cell>
          <cell r="G82">
            <v>0</v>
          </cell>
        </row>
        <row r="83">
          <cell r="A83">
            <v>308</v>
          </cell>
          <cell r="B83" t="str">
            <v>Grenada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F85">
            <v>0</v>
          </cell>
          <cell r="G85">
            <v>0</v>
          </cell>
        </row>
        <row r="86">
          <cell r="A86">
            <v>624</v>
          </cell>
          <cell r="B86" t="str">
            <v>Guinea-Bissau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F87">
            <v>0</v>
          </cell>
          <cell r="G87">
            <v>0</v>
          </cell>
        </row>
        <row r="88">
          <cell r="A88">
            <v>332</v>
          </cell>
          <cell r="B88" t="str">
            <v>Haiti</v>
          </cell>
          <cell r="F88">
            <v>0</v>
          </cell>
          <cell r="G88">
            <v>0</v>
          </cell>
        </row>
        <row r="89">
          <cell r="A89">
            <v>340</v>
          </cell>
          <cell r="B89" t="str">
            <v>Honduras</v>
          </cell>
          <cell r="F89">
            <v>0</v>
          </cell>
          <cell r="G89">
            <v>0</v>
          </cell>
        </row>
        <row r="90">
          <cell r="A90">
            <v>348</v>
          </cell>
          <cell r="B90" t="str">
            <v>Hungary</v>
          </cell>
          <cell r="F90">
            <v>0</v>
          </cell>
          <cell r="G90">
            <v>0</v>
          </cell>
        </row>
        <row r="91">
          <cell r="A91">
            <v>352</v>
          </cell>
          <cell r="B91" t="str">
            <v>Iceland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F92">
            <v>0</v>
          </cell>
          <cell r="G92">
            <v>0</v>
          </cell>
        </row>
        <row r="93">
          <cell r="A93">
            <v>360</v>
          </cell>
          <cell r="B93" t="str">
            <v>Indonesia</v>
          </cell>
          <cell r="F93">
            <v>0</v>
          </cell>
          <cell r="G93">
            <v>0</v>
          </cell>
        </row>
        <row r="94">
          <cell r="A94">
            <v>364</v>
          </cell>
          <cell r="B94" t="str">
            <v>Iran, Islamic Republic</v>
          </cell>
          <cell r="F94">
            <v>0</v>
          </cell>
          <cell r="G94">
            <v>0</v>
          </cell>
        </row>
        <row r="95">
          <cell r="A95">
            <v>368</v>
          </cell>
          <cell r="B95" t="str">
            <v>Iraq</v>
          </cell>
          <cell r="F95">
            <v>0</v>
          </cell>
          <cell r="G95">
            <v>0</v>
          </cell>
        </row>
        <row r="96">
          <cell r="A96">
            <v>372</v>
          </cell>
          <cell r="B96" t="str">
            <v>Ireland</v>
          </cell>
          <cell r="F96">
            <v>0</v>
          </cell>
          <cell r="G96">
            <v>0</v>
          </cell>
        </row>
        <row r="97">
          <cell r="A97">
            <v>376</v>
          </cell>
          <cell r="B97" t="str">
            <v>Israel</v>
          </cell>
          <cell r="F97">
            <v>0</v>
          </cell>
          <cell r="G97">
            <v>0</v>
          </cell>
        </row>
        <row r="98">
          <cell r="A98">
            <v>380</v>
          </cell>
          <cell r="B98" t="str">
            <v>Italy</v>
          </cell>
          <cell r="F98">
            <v>0</v>
          </cell>
          <cell r="G98">
            <v>0</v>
          </cell>
        </row>
        <row r="99">
          <cell r="A99">
            <v>388</v>
          </cell>
          <cell r="B99" t="str">
            <v>Jamaica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F100">
            <v>0</v>
          </cell>
          <cell r="G100">
            <v>0</v>
          </cell>
        </row>
        <row r="101">
          <cell r="A101">
            <v>400</v>
          </cell>
          <cell r="B101" t="str">
            <v>Jordan</v>
          </cell>
          <cell r="F101">
            <v>0</v>
          </cell>
          <cell r="G101">
            <v>0</v>
          </cell>
        </row>
        <row r="102">
          <cell r="A102">
            <v>398</v>
          </cell>
          <cell r="B102" t="str">
            <v>Kazakhstan</v>
          </cell>
          <cell r="F102">
            <v>0</v>
          </cell>
          <cell r="G102">
            <v>0</v>
          </cell>
        </row>
        <row r="103">
          <cell r="A103">
            <v>404</v>
          </cell>
          <cell r="B103" t="str">
            <v>Kenya</v>
          </cell>
          <cell r="F103">
            <v>0</v>
          </cell>
          <cell r="G103">
            <v>0</v>
          </cell>
        </row>
        <row r="104">
          <cell r="A104">
            <v>296</v>
          </cell>
          <cell r="B104" t="str">
            <v>Kiribati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F106">
            <v>0</v>
          </cell>
          <cell r="G106">
            <v>0</v>
          </cell>
        </row>
        <row r="107">
          <cell r="A107">
            <v>418</v>
          </cell>
          <cell r="B107" t="str">
            <v>Lao People's Dem Republic</v>
          </cell>
          <cell r="F107">
            <v>0</v>
          </cell>
          <cell r="G107">
            <v>0</v>
          </cell>
        </row>
        <row r="108">
          <cell r="A108">
            <v>428</v>
          </cell>
          <cell r="B108" t="str">
            <v>Latvia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F109">
            <v>0</v>
          </cell>
          <cell r="G109">
            <v>0</v>
          </cell>
        </row>
        <row r="110">
          <cell r="A110">
            <v>426</v>
          </cell>
          <cell r="B110" t="str">
            <v>Lesotho</v>
          </cell>
          <cell r="F110">
            <v>0</v>
          </cell>
          <cell r="G110">
            <v>0</v>
          </cell>
        </row>
        <row r="111">
          <cell r="A111">
            <v>430</v>
          </cell>
          <cell r="B111" t="str">
            <v>Liberia</v>
          </cell>
          <cell r="F111">
            <v>0</v>
          </cell>
          <cell r="G111">
            <v>0</v>
          </cell>
        </row>
        <row r="112">
          <cell r="A112">
            <v>434</v>
          </cell>
          <cell r="B112" t="str">
            <v>Libyan Arab Jamahiriya</v>
          </cell>
          <cell r="F112">
            <v>0</v>
          </cell>
          <cell r="G112">
            <v>0</v>
          </cell>
        </row>
        <row r="113">
          <cell r="A113">
            <v>438</v>
          </cell>
          <cell r="B113" t="str">
            <v>Liechtenstein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F116">
            <v>0</v>
          </cell>
          <cell r="G116">
            <v>0</v>
          </cell>
        </row>
        <row r="117">
          <cell r="A117">
            <v>454</v>
          </cell>
          <cell r="B117" t="str">
            <v>Malawi</v>
          </cell>
          <cell r="F117">
            <v>0</v>
          </cell>
          <cell r="G117">
            <v>0</v>
          </cell>
        </row>
        <row r="118">
          <cell r="A118">
            <v>458</v>
          </cell>
          <cell r="B118" t="str">
            <v>Malaysia</v>
          </cell>
          <cell r="F118">
            <v>0</v>
          </cell>
          <cell r="G118">
            <v>0</v>
          </cell>
        </row>
        <row r="119">
          <cell r="A119">
            <v>462</v>
          </cell>
          <cell r="B119" t="str">
            <v>Maldives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F120">
            <v>0</v>
          </cell>
          <cell r="G120">
            <v>0</v>
          </cell>
        </row>
        <row r="121">
          <cell r="A121">
            <v>470</v>
          </cell>
          <cell r="B121" t="str">
            <v>Malta</v>
          </cell>
          <cell r="F121">
            <v>0</v>
          </cell>
          <cell r="G121">
            <v>0</v>
          </cell>
        </row>
        <row r="122">
          <cell r="A122">
            <v>584</v>
          </cell>
          <cell r="B122" t="str">
            <v>Marshall Islands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F123">
            <v>0</v>
          </cell>
          <cell r="G123">
            <v>0</v>
          </cell>
        </row>
        <row r="124">
          <cell r="A124">
            <v>480</v>
          </cell>
          <cell r="B124" t="str">
            <v>Mauritius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F125">
            <v>0</v>
          </cell>
          <cell r="G125">
            <v>0</v>
          </cell>
        </row>
        <row r="126">
          <cell r="A126">
            <v>492</v>
          </cell>
          <cell r="B126" t="str">
            <v>Monaco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F127">
            <v>0</v>
          </cell>
          <cell r="G127">
            <v>0</v>
          </cell>
        </row>
        <row r="128">
          <cell r="A128">
            <v>499</v>
          </cell>
          <cell r="B128" t="str">
            <v>Montenegro</v>
          </cell>
          <cell r="F128">
            <v>0</v>
          </cell>
          <cell r="G128">
            <v>0</v>
          </cell>
        </row>
        <row r="129">
          <cell r="A129">
            <v>504</v>
          </cell>
          <cell r="B129" t="str">
            <v>Morocco</v>
          </cell>
          <cell r="F129">
            <v>0</v>
          </cell>
          <cell r="G129">
            <v>0</v>
          </cell>
        </row>
        <row r="130">
          <cell r="A130">
            <v>508</v>
          </cell>
          <cell r="B130" t="str">
            <v>Mozambique</v>
          </cell>
          <cell r="F130">
            <v>0</v>
          </cell>
          <cell r="G130">
            <v>0</v>
          </cell>
        </row>
        <row r="131">
          <cell r="A131">
            <v>104</v>
          </cell>
          <cell r="B131" t="str">
            <v>Myanmar</v>
          </cell>
          <cell r="F131">
            <v>0</v>
          </cell>
          <cell r="G131">
            <v>0</v>
          </cell>
        </row>
        <row r="132">
          <cell r="A132">
            <v>516</v>
          </cell>
          <cell r="B132" t="str">
            <v>Namibia</v>
          </cell>
          <cell r="F132">
            <v>0</v>
          </cell>
          <cell r="G132">
            <v>0</v>
          </cell>
        </row>
        <row r="133">
          <cell r="A133">
            <v>520</v>
          </cell>
          <cell r="B133" t="str">
            <v>Nauru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F134">
            <v>0</v>
          </cell>
          <cell r="G134">
            <v>0</v>
          </cell>
        </row>
        <row r="135">
          <cell r="A135">
            <v>528</v>
          </cell>
          <cell r="B135" t="str">
            <v>Netherlands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F138">
            <v>0</v>
          </cell>
          <cell r="G138">
            <v>0</v>
          </cell>
        </row>
        <row r="139">
          <cell r="A139">
            <v>566</v>
          </cell>
          <cell r="B139" t="str">
            <v>Nigeria</v>
          </cell>
          <cell r="F139">
            <v>0</v>
          </cell>
          <cell r="G139">
            <v>0</v>
          </cell>
        </row>
        <row r="140">
          <cell r="A140">
            <v>578</v>
          </cell>
          <cell r="B140" t="str">
            <v>Norway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F141">
            <v>0</v>
          </cell>
          <cell r="G141">
            <v>0</v>
          </cell>
        </row>
        <row r="142">
          <cell r="A142">
            <v>586</v>
          </cell>
          <cell r="B142" t="str">
            <v>Pakistan</v>
          </cell>
          <cell r="F142">
            <v>0</v>
          </cell>
          <cell r="G142">
            <v>0</v>
          </cell>
        </row>
        <row r="143">
          <cell r="A143">
            <v>585</v>
          </cell>
          <cell r="B143" t="str">
            <v xml:space="preserve">Palau 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F144">
            <v>0</v>
          </cell>
          <cell r="G144">
            <v>0</v>
          </cell>
        </row>
        <row r="145">
          <cell r="A145">
            <v>598</v>
          </cell>
          <cell r="B145" t="str">
            <v>Papua New Guinea</v>
          </cell>
          <cell r="F145">
            <v>0</v>
          </cell>
          <cell r="G145">
            <v>0</v>
          </cell>
        </row>
        <row r="146">
          <cell r="A146">
            <v>600</v>
          </cell>
          <cell r="B146" t="str">
            <v>Paraguay</v>
          </cell>
          <cell r="F146">
            <v>0</v>
          </cell>
          <cell r="G146">
            <v>0</v>
          </cell>
        </row>
        <row r="147">
          <cell r="A147">
            <v>604</v>
          </cell>
          <cell r="B147" t="str">
            <v>Peru</v>
          </cell>
          <cell r="F147">
            <v>0</v>
          </cell>
          <cell r="G147">
            <v>0</v>
          </cell>
        </row>
        <row r="148">
          <cell r="A148">
            <v>608</v>
          </cell>
          <cell r="B148" t="str">
            <v>Philippines</v>
          </cell>
          <cell r="F148">
            <v>0</v>
          </cell>
          <cell r="G148">
            <v>0</v>
          </cell>
        </row>
        <row r="149">
          <cell r="A149">
            <v>616</v>
          </cell>
          <cell r="B149" t="str">
            <v>Poland</v>
          </cell>
          <cell r="F149">
            <v>0</v>
          </cell>
          <cell r="G149">
            <v>0</v>
          </cell>
        </row>
        <row r="150">
          <cell r="A150">
            <v>620</v>
          </cell>
          <cell r="B150" t="str">
            <v>Portugal</v>
          </cell>
          <cell r="F150">
            <v>0</v>
          </cell>
          <cell r="G150">
            <v>0</v>
          </cell>
        </row>
        <row r="151">
          <cell r="A151">
            <v>634</v>
          </cell>
          <cell r="B151" t="str">
            <v>Qatar</v>
          </cell>
          <cell r="F151">
            <v>0</v>
          </cell>
          <cell r="G151">
            <v>0</v>
          </cell>
        </row>
        <row r="152">
          <cell r="A152">
            <v>410</v>
          </cell>
          <cell r="B152" t="str">
            <v>Rep of Korea</v>
          </cell>
          <cell r="F152">
            <v>0</v>
          </cell>
          <cell r="G152">
            <v>0</v>
          </cell>
        </row>
        <row r="153">
          <cell r="A153">
            <v>498</v>
          </cell>
          <cell r="B153" t="str">
            <v>Rep of Moldova</v>
          </cell>
          <cell r="F153">
            <v>0</v>
          </cell>
          <cell r="G153">
            <v>0</v>
          </cell>
        </row>
        <row r="154">
          <cell r="A154">
            <v>642</v>
          </cell>
          <cell r="B154" t="str">
            <v>Romania</v>
          </cell>
          <cell r="F154">
            <v>0</v>
          </cell>
          <cell r="G154">
            <v>0</v>
          </cell>
        </row>
        <row r="155">
          <cell r="A155">
            <v>643</v>
          </cell>
          <cell r="B155" t="str">
            <v>Russian Federation</v>
          </cell>
          <cell r="F155">
            <v>0</v>
          </cell>
          <cell r="G155">
            <v>0</v>
          </cell>
        </row>
        <row r="156">
          <cell r="A156">
            <v>646</v>
          </cell>
          <cell r="B156" t="str">
            <v>Rwanda</v>
          </cell>
          <cell r="F156">
            <v>0</v>
          </cell>
          <cell r="G156">
            <v>0</v>
          </cell>
        </row>
        <row r="157">
          <cell r="A157">
            <v>882</v>
          </cell>
          <cell r="B157" t="str">
            <v>Samoa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F160">
            <v>0</v>
          </cell>
          <cell r="G160">
            <v>0</v>
          </cell>
        </row>
        <row r="161">
          <cell r="A161">
            <v>686</v>
          </cell>
          <cell r="B161" t="str">
            <v>Senegal</v>
          </cell>
          <cell r="F161">
            <v>0</v>
          </cell>
          <cell r="G161">
            <v>0</v>
          </cell>
        </row>
        <row r="162">
          <cell r="A162">
            <v>688</v>
          </cell>
          <cell r="B162" t="str">
            <v>Serbia</v>
          </cell>
          <cell r="F162">
            <v>0</v>
          </cell>
          <cell r="G162">
            <v>0</v>
          </cell>
        </row>
        <row r="163">
          <cell r="A163">
            <v>690</v>
          </cell>
          <cell r="B163" t="str">
            <v>Seychelles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F164">
            <v>0</v>
          </cell>
          <cell r="G164">
            <v>0</v>
          </cell>
        </row>
        <row r="165">
          <cell r="A165">
            <v>702</v>
          </cell>
          <cell r="B165" t="str">
            <v>Singapore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F166">
            <v>0</v>
          </cell>
          <cell r="G166">
            <v>0</v>
          </cell>
        </row>
        <row r="167">
          <cell r="A167">
            <v>705</v>
          </cell>
          <cell r="B167" t="str">
            <v>Slovenia</v>
          </cell>
          <cell r="F167">
            <v>0</v>
          </cell>
          <cell r="G167">
            <v>0</v>
          </cell>
        </row>
        <row r="168">
          <cell r="A168">
            <v>90</v>
          </cell>
          <cell r="B168" t="str">
            <v>Solomon Islands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F169">
            <v>0</v>
          </cell>
          <cell r="G169">
            <v>0</v>
          </cell>
        </row>
        <row r="170">
          <cell r="A170">
            <v>710</v>
          </cell>
          <cell r="B170" t="str">
            <v>South Africa</v>
          </cell>
          <cell r="F170">
            <v>0</v>
          </cell>
          <cell r="G170">
            <v>0</v>
          </cell>
        </row>
        <row r="171">
          <cell r="A171">
            <v>724</v>
          </cell>
          <cell r="B171" t="str">
            <v>Spain</v>
          </cell>
          <cell r="F171">
            <v>0</v>
          </cell>
          <cell r="G171">
            <v>0</v>
          </cell>
        </row>
        <row r="172">
          <cell r="A172">
            <v>144</v>
          </cell>
          <cell r="B172" t="str">
            <v>Sri Lanka</v>
          </cell>
          <cell r="F172">
            <v>0</v>
          </cell>
          <cell r="G172">
            <v>0</v>
          </cell>
        </row>
        <row r="173">
          <cell r="A173">
            <v>659</v>
          </cell>
          <cell r="B173" t="str">
            <v>St. Kitts and Nevis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F174">
            <v>0</v>
          </cell>
          <cell r="G174">
            <v>0</v>
          </cell>
        </row>
        <row r="175">
          <cell r="A175">
            <v>670</v>
          </cell>
          <cell r="B175" t="str">
            <v>St. Vincent and the Grenadines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F176">
            <v>0</v>
          </cell>
          <cell r="G176">
            <v>0</v>
          </cell>
        </row>
        <row r="177">
          <cell r="A177">
            <v>740</v>
          </cell>
          <cell r="B177" t="str">
            <v>Suriname</v>
          </cell>
          <cell r="F177">
            <v>0</v>
          </cell>
          <cell r="G177">
            <v>0</v>
          </cell>
        </row>
        <row r="178">
          <cell r="A178">
            <v>748</v>
          </cell>
          <cell r="B178" t="str">
            <v>Swaziland</v>
          </cell>
          <cell r="F178">
            <v>0</v>
          </cell>
          <cell r="G178">
            <v>0</v>
          </cell>
        </row>
        <row r="179">
          <cell r="A179">
            <v>752</v>
          </cell>
          <cell r="B179" t="str">
            <v>Sweden</v>
          </cell>
          <cell r="F179">
            <v>0</v>
          </cell>
          <cell r="G179">
            <v>0</v>
          </cell>
        </row>
        <row r="180">
          <cell r="A180">
            <v>756</v>
          </cell>
          <cell r="B180" t="str">
            <v>Switzerland</v>
          </cell>
          <cell r="F180">
            <v>0</v>
          </cell>
          <cell r="G180">
            <v>0</v>
          </cell>
        </row>
        <row r="181">
          <cell r="A181">
            <v>760</v>
          </cell>
          <cell r="B181" t="str">
            <v>Syrian Arab Republic</v>
          </cell>
          <cell r="F181">
            <v>0</v>
          </cell>
          <cell r="G181">
            <v>0</v>
          </cell>
        </row>
        <row r="182">
          <cell r="A182">
            <v>762</v>
          </cell>
          <cell r="B182" t="str">
            <v>Tajikstan</v>
          </cell>
          <cell r="F182">
            <v>0</v>
          </cell>
          <cell r="G182">
            <v>0</v>
          </cell>
        </row>
        <row r="183">
          <cell r="A183">
            <v>764</v>
          </cell>
          <cell r="B183" t="str">
            <v>Thailand</v>
          </cell>
          <cell r="F183">
            <v>0</v>
          </cell>
          <cell r="G183">
            <v>0</v>
          </cell>
        </row>
        <row r="184">
          <cell r="A184">
            <v>807</v>
          </cell>
          <cell r="B184" t="str">
            <v>The Former YR of Macedonia</v>
          </cell>
          <cell r="F184">
            <v>0</v>
          </cell>
          <cell r="G184">
            <v>0</v>
          </cell>
        </row>
        <row r="185">
          <cell r="A185">
            <v>626</v>
          </cell>
          <cell r="B185" t="str">
            <v>Timor-Leste</v>
          </cell>
          <cell r="F185">
            <v>0</v>
          </cell>
          <cell r="G185">
            <v>0</v>
          </cell>
        </row>
        <row r="186">
          <cell r="A186">
            <v>768</v>
          </cell>
          <cell r="B186" t="str">
            <v>Togo</v>
          </cell>
          <cell r="F186">
            <v>0</v>
          </cell>
          <cell r="G186">
            <v>0</v>
          </cell>
        </row>
        <row r="187">
          <cell r="A187">
            <v>776</v>
          </cell>
          <cell r="B187" t="str">
            <v xml:space="preserve">Tonga 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F189">
            <v>0</v>
          </cell>
          <cell r="G189">
            <v>0</v>
          </cell>
        </row>
        <row r="190">
          <cell r="A190">
            <v>792</v>
          </cell>
          <cell r="B190" t="str">
            <v>Turkey</v>
          </cell>
          <cell r="F190">
            <v>0</v>
          </cell>
          <cell r="G190">
            <v>0</v>
          </cell>
        </row>
        <row r="191">
          <cell r="A191">
            <v>795</v>
          </cell>
          <cell r="B191" t="str">
            <v>Turkmenistan</v>
          </cell>
          <cell r="F191">
            <v>0</v>
          </cell>
          <cell r="G191">
            <v>0</v>
          </cell>
        </row>
        <row r="192">
          <cell r="A192">
            <v>798</v>
          </cell>
          <cell r="B192" t="str">
            <v>Tuvalu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F193">
            <v>0</v>
          </cell>
          <cell r="G193">
            <v>0</v>
          </cell>
        </row>
        <row r="194">
          <cell r="A194">
            <v>804</v>
          </cell>
          <cell r="B194" t="str">
            <v>Ukraine</v>
          </cell>
          <cell r="F194">
            <v>0</v>
          </cell>
          <cell r="G194">
            <v>0</v>
          </cell>
        </row>
        <row r="195">
          <cell r="A195">
            <v>784</v>
          </cell>
          <cell r="B195" t="str">
            <v>United Arab Emirates</v>
          </cell>
          <cell r="F195">
            <v>0</v>
          </cell>
          <cell r="G195">
            <v>0</v>
          </cell>
        </row>
        <row r="196">
          <cell r="A196">
            <v>826</v>
          </cell>
          <cell r="B196" t="str">
            <v>United Kingdom</v>
          </cell>
          <cell r="F196">
            <v>0</v>
          </cell>
          <cell r="G196">
            <v>0</v>
          </cell>
        </row>
        <row r="197">
          <cell r="A197">
            <v>834</v>
          </cell>
          <cell r="B197" t="str">
            <v>United Rep of Tanzania</v>
          </cell>
          <cell r="F197">
            <v>0</v>
          </cell>
          <cell r="G197">
            <v>0</v>
          </cell>
        </row>
        <row r="198">
          <cell r="A198">
            <v>840</v>
          </cell>
          <cell r="B198" t="str">
            <v xml:space="preserve">United States </v>
          </cell>
          <cell r="F198">
            <v>0</v>
          </cell>
          <cell r="G198">
            <v>0</v>
          </cell>
        </row>
        <row r="199">
          <cell r="A199">
            <v>858</v>
          </cell>
          <cell r="B199" t="str">
            <v>Uruguay</v>
          </cell>
          <cell r="F199">
            <v>0</v>
          </cell>
          <cell r="G199">
            <v>0</v>
          </cell>
        </row>
        <row r="200">
          <cell r="A200">
            <v>860</v>
          </cell>
          <cell r="B200" t="str">
            <v>Uzbekistan</v>
          </cell>
          <cell r="F200">
            <v>0</v>
          </cell>
          <cell r="G200">
            <v>0</v>
          </cell>
        </row>
        <row r="201">
          <cell r="A201">
            <v>548</v>
          </cell>
          <cell r="B201" t="str">
            <v>Vanuatu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F202">
            <v>0</v>
          </cell>
          <cell r="G202">
            <v>0</v>
          </cell>
        </row>
        <row r="203">
          <cell r="A203">
            <v>704</v>
          </cell>
          <cell r="B203" t="str">
            <v>Vietnam</v>
          </cell>
          <cell r="F203">
            <v>0</v>
          </cell>
          <cell r="G203">
            <v>0</v>
          </cell>
        </row>
        <row r="204">
          <cell r="A204">
            <v>887</v>
          </cell>
          <cell r="B204" t="str">
            <v>Yemen</v>
          </cell>
          <cell r="F204">
            <v>0</v>
          </cell>
          <cell r="G204">
            <v>0</v>
          </cell>
        </row>
        <row r="205">
          <cell r="A205">
            <v>894</v>
          </cell>
          <cell r="B205" t="str">
            <v>Zambia</v>
          </cell>
          <cell r="F205">
            <v>0</v>
          </cell>
          <cell r="G205">
            <v>0</v>
          </cell>
        </row>
        <row r="206">
          <cell r="A206">
            <v>716</v>
          </cell>
          <cell r="B206" t="str">
            <v>Zimbabwe</v>
          </cell>
          <cell r="F206">
            <v>0</v>
          </cell>
          <cell r="G206">
            <v>0</v>
          </cell>
        </row>
        <row r="208">
          <cell r="B208" t="str">
            <v>Total Member States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F213">
            <v>0</v>
          </cell>
          <cell r="G213">
            <v>0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896</v>
          </cell>
          <cell r="B223" t="str">
            <v>Kosovo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275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909</v>
          </cell>
          <cell r="B239" t="str">
            <v>United Nations system (from table 2b)</v>
          </cell>
          <cell r="F239">
            <v>0</v>
          </cell>
          <cell r="G239">
            <v>0</v>
          </cell>
        </row>
        <row r="240">
          <cell r="A240">
            <v>902</v>
          </cell>
          <cell r="B240" t="str">
            <v>European Commission</v>
          </cell>
          <cell r="F240">
            <v>0</v>
          </cell>
          <cell r="G240">
            <v>0</v>
          </cell>
        </row>
        <row r="241">
          <cell r="A241">
            <v>903</v>
          </cell>
          <cell r="B241" t="str">
            <v>Other inter-governmental (from table 2c)</v>
          </cell>
          <cell r="F241">
            <v>0</v>
          </cell>
          <cell r="G241">
            <v>0</v>
          </cell>
        </row>
        <row r="242">
          <cell r="A242">
            <v>2101</v>
          </cell>
          <cell r="B242" t="str">
            <v>Non-governmental (from table 2d)</v>
          </cell>
          <cell r="F242">
            <v>0</v>
          </cell>
          <cell r="G242">
            <v>0</v>
          </cell>
        </row>
        <row r="243">
          <cell r="A243">
            <v>904</v>
          </cell>
          <cell r="B243" t="str">
            <v>Private (from table 2e)</v>
          </cell>
          <cell r="F243">
            <v>0</v>
          </cell>
          <cell r="G243">
            <v>0</v>
          </cell>
        </row>
        <row r="245">
          <cell r="B245" t="str">
            <v>Total, Inter-govt/non-govt org.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7">
          <cell r="A247">
            <v>2401</v>
          </cell>
          <cell r="B247" t="str">
            <v>Not elsewhere classified (from table 2f)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9">
          <cell r="B249" t="str">
            <v>Total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</sheetData>
      <sheetData sheetId="1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4172</v>
          </cell>
          <cell r="D12">
            <v>3895</v>
          </cell>
          <cell r="F12">
            <v>3895</v>
          </cell>
          <cell r="G12">
            <v>8067</v>
          </cell>
          <cell r="J12">
            <v>0</v>
          </cell>
        </row>
        <row r="13">
          <cell r="A13">
            <v>8</v>
          </cell>
          <cell r="B13" t="str">
            <v>Albania</v>
          </cell>
          <cell r="C13">
            <v>537</v>
          </cell>
          <cell r="D13">
            <v>200</v>
          </cell>
          <cell r="F13">
            <v>200</v>
          </cell>
          <cell r="G13">
            <v>737</v>
          </cell>
          <cell r="J13">
            <v>0</v>
          </cell>
        </row>
        <row r="14">
          <cell r="A14">
            <v>12</v>
          </cell>
          <cell r="B14" t="str">
            <v>Algeria</v>
          </cell>
          <cell r="C14">
            <v>308</v>
          </cell>
          <cell r="D14">
            <v>0</v>
          </cell>
          <cell r="F14">
            <v>0</v>
          </cell>
          <cell r="G14">
            <v>308</v>
          </cell>
          <cell r="J14">
            <v>0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A16">
            <v>24</v>
          </cell>
          <cell r="B16" t="str">
            <v>Angola</v>
          </cell>
          <cell r="C16">
            <v>2591</v>
          </cell>
          <cell r="D16">
            <v>111</v>
          </cell>
          <cell r="F16">
            <v>111</v>
          </cell>
          <cell r="G16">
            <v>2702</v>
          </cell>
          <cell r="J16">
            <v>0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A18">
            <v>32</v>
          </cell>
          <cell r="B18" t="str">
            <v>Argentina</v>
          </cell>
          <cell r="C18">
            <v>636</v>
          </cell>
          <cell r="D18">
            <v>0</v>
          </cell>
          <cell r="F18">
            <v>0</v>
          </cell>
          <cell r="G18">
            <v>636</v>
          </cell>
          <cell r="J18">
            <v>0</v>
          </cell>
        </row>
        <row r="19">
          <cell r="A19">
            <v>51</v>
          </cell>
          <cell r="B19" t="str">
            <v>Armenia</v>
          </cell>
          <cell r="C19">
            <v>521</v>
          </cell>
          <cell r="D19">
            <v>463</v>
          </cell>
          <cell r="F19">
            <v>463</v>
          </cell>
          <cell r="G19">
            <v>984</v>
          </cell>
          <cell r="J19">
            <v>0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2102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587</v>
          </cell>
        </row>
        <row r="22">
          <cell r="A22">
            <v>31</v>
          </cell>
          <cell r="B22" t="str">
            <v>Azerbaijan</v>
          </cell>
          <cell r="C22">
            <v>751</v>
          </cell>
          <cell r="D22">
            <v>534</v>
          </cell>
          <cell r="F22">
            <v>534</v>
          </cell>
          <cell r="G22">
            <v>1285</v>
          </cell>
          <cell r="J22">
            <v>0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J24">
            <v>60</v>
          </cell>
        </row>
        <row r="25">
          <cell r="A25">
            <v>50</v>
          </cell>
          <cell r="B25" t="str">
            <v>Bangladesh</v>
          </cell>
          <cell r="C25">
            <v>6352</v>
          </cell>
          <cell r="D25">
            <v>1927</v>
          </cell>
          <cell r="F25">
            <v>1927</v>
          </cell>
          <cell r="G25">
            <v>8279</v>
          </cell>
          <cell r="J25">
            <v>0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J26">
            <v>0</v>
          </cell>
        </row>
        <row r="27">
          <cell r="A27">
            <v>112</v>
          </cell>
          <cell r="B27" t="str">
            <v>Belarus</v>
          </cell>
          <cell r="C27">
            <v>453</v>
          </cell>
          <cell r="D27">
            <v>0</v>
          </cell>
          <cell r="F27">
            <v>0</v>
          </cell>
          <cell r="G27">
            <v>453</v>
          </cell>
          <cell r="J27">
            <v>0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J28">
            <v>1972</v>
          </cell>
        </row>
        <row r="29">
          <cell r="A29">
            <v>84</v>
          </cell>
          <cell r="B29" t="str">
            <v>Belize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204</v>
          </cell>
          <cell r="B30" t="str">
            <v>Benin</v>
          </cell>
          <cell r="C30">
            <v>2689</v>
          </cell>
          <cell r="D30">
            <v>399</v>
          </cell>
          <cell r="F30">
            <v>399</v>
          </cell>
          <cell r="G30">
            <v>3088</v>
          </cell>
          <cell r="J30">
            <v>0</v>
          </cell>
        </row>
        <row r="31">
          <cell r="A31">
            <v>64</v>
          </cell>
          <cell r="B31" t="str">
            <v>Bhutan</v>
          </cell>
          <cell r="C31">
            <v>1068</v>
          </cell>
          <cell r="D31">
            <v>70</v>
          </cell>
          <cell r="F31">
            <v>70</v>
          </cell>
          <cell r="G31">
            <v>1138</v>
          </cell>
          <cell r="J31">
            <v>0</v>
          </cell>
        </row>
        <row r="32">
          <cell r="A32">
            <v>68</v>
          </cell>
          <cell r="B32" t="str">
            <v>Bolivia</v>
          </cell>
          <cell r="C32">
            <v>1284</v>
          </cell>
          <cell r="D32">
            <v>1211</v>
          </cell>
          <cell r="F32">
            <v>1211</v>
          </cell>
          <cell r="G32">
            <v>2495</v>
          </cell>
          <cell r="J32">
            <v>0</v>
          </cell>
        </row>
        <row r="33">
          <cell r="A33">
            <v>70</v>
          </cell>
          <cell r="B33" t="str">
            <v>Bosnia and Herzegovina</v>
          </cell>
          <cell r="C33">
            <v>474</v>
          </cell>
          <cell r="D33">
            <v>0</v>
          </cell>
          <cell r="F33">
            <v>0</v>
          </cell>
          <cell r="G33">
            <v>474</v>
          </cell>
          <cell r="J33">
            <v>0</v>
          </cell>
        </row>
        <row r="34">
          <cell r="A34">
            <v>72</v>
          </cell>
          <cell r="B34" t="str">
            <v>Botswana</v>
          </cell>
          <cell r="C34">
            <v>1424</v>
          </cell>
          <cell r="D34">
            <v>289</v>
          </cell>
          <cell r="F34">
            <v>289</v>
          </cell>
          <cell r="G34">
            <v>1713</v>
          </cell>
          <cell r="J34">
            <v>99</v>
          </cell>
        </row>
        <row r="35">
          <cell r="A35">
            <v>76</v>
          </cell>
          <cell r="B35" t="str">
            <v>Brazil</v>
          </cell>
          <cell r="C35">
            <v>1345</v>
          </cell>
          <cell r="D35">
            <v>1373</v>
          </cell>
          <cell r="F35">
            <v>1373</v>
          </cell>
          <cell r="G35">
            <v>2718</v>
          </cell>
          <cell r="J35">
            <v>316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J36">
            <v>0</v>
          </cell>
        </row>
        <row r="37">
          <cell r="A37">
            <v>100</v>
          </cell>
          <cell r="B37" t="str">
            <v>Bulgaria</v>
          </cell>
          <cell r="C37">
            <v>257</v>
          </cell>
          <cell r="D37">
            <v>0</v>
          </cell>
          <cell r="F37">
            <v>0</v>
          </cell>
          <cell r="G37">
            <v>257</v>
          </cell>
          <cell r="J37">
            <v>0</v>
          </cell>
        </row>
        <row r="38">
          <cell r="A38">
            <v>854</v>
          </cell>
          <cell r="B38" t="str">
            <v>Burkina Faso</v>
          </cell>
          <cell r="C38">
            <v>2863</v>
          </cell>
          <cell r="D38">
            <v>2252</v>
          </cell>
          <cell r="F38">
            <v>2252</v>
          </cell>
          <cell r="G38">
            <v>5115</v>
          </cell>
          <cell r="J38">
            <v>0</v>
          </cell>
        </row>
        <row r="39">
          <cell r="A39">
            <v>108</v>
          </cell>
          <cell r="B39" t="str">
            <v>Burundi</v>
          </cell>
          <cell r="C39">
            <v>2280</v>
          </cell>
          <cell r="D39">
            <v>6490</v>
          </cell>
          <cell r="F39">
            <v>6490</v>
          </cell>
          <cell r="G39">
            <v>8770</v>
          </cell>
          <cell r="J39">
            <v>0</v>
          </cell>
        </row>
        <row r="40">
          <cell r="A40">
            <v>116</v>
          </cell>
          <cell r="B40" t="str">
            <v>Cambodia</v>
          </cell>
          <cell r="C40">
            <v>4295</v>
          </cell>
          <cell r="D40">
            <v>2033</v>
          </cell>
          <cell r="F40">
            <v>2033</v>
          </cell>
          <cell r="G40">
            <v>6328</v>
          </cell>
          <cell r="J40">
            <v>0</v>
          </cell>
        </row>
        <row r="41">
          <cell r="A41">
            <v>120</v>
          </cell>
          <cell r="B41" t="str">
            <v>Cameroon</v>
          </cell>
          <cell r="C41">
            <v>2097</v>
          </cell>
          <cell r="D41">
            <v>285</v>
          </cell>
          <cell r="F41">
            <v>285</v>
          </cell>
          <cell r="G41">
            <v>2382</v>
          </cell>
          <cell r="J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11465</v>
          </cell>
        </row>
        <row r="43">
          <cell r="A43">
            <v>132</v>
          </cell>
          <cell r="B43" t="str">
            <v>Cape Verde</v>
          </cell>
          <cell r="C43">
            <v>1437</v>
          </cell>
          <cell r="D43">
            <v>0</v>
          </cell>
          <cell r="F43">
            <v>0</v>
          </cell>
          <cell r="G43">
            <v>1437</v>
          </cell>
          <cell r="J43">
            <v>0</v>
          </cell>
        </row>
        <row r="44">
          <cell r="A44">
            <v>140</v>
          </cell>
          <cell r="B44" t="str">
            <v>Central African Rep.</v>
          </cell>
          <cell r="C44">
            <v>2759</v>
          </cell>
          <cell r="D44">
            <v>1028</v>
          </cell>
          <cell r="F44">
            <v>1028</v>
          </cell>
          <cell r="G44">
            <v>3787</v>
          </cell>
          <cell r="J44">
            <v>90</v>
          </cell>
        </row>
        <row r="45">
          <cell r="A45">
            <v>148</v>
          </cell>
          <cell r="B45" t="str">
            <v>Chad</v>
          </cell>
          <cell r="C45">
            <v>4916</v>
          </cell>
          <cell r="D45">
            <v>3216</v>
          </cell>
          <cell r="F45">
            <v>3216</v>
          </cell>
          <cell r="G45">
            <v>8132</v>
          </cell>
          <cell r="J45">
            <v>0</v>
          </cell>
        </row>
        <row r="46">
          <cell r="A46">
            <v>152</v>
          </cell>
          <cell r="B46" t="str">
            <v>Chile</v>
          </cell>
          <cell r="C46">
            <v>209</v>
          </cell>
          <cell r="D46">
            <v>0</v>
          </cell>
          <cell r="F46">
            <v>0</v>
          </cell>
          <cell r="G46">
            <v>209</v>
          </cell>
          <cell r="J46">
            <v>0</v>
          </cell>
        </row>
        <row r="47">
          <cell r="A47">
            <v>156</v>
          </cell>
          <cell r="B47" t="str">
            <v>China</v>
          </cell>
          <cell r="C47">
            <v>6498</v>
          </cell>
          <cell r="D47">
            <v>264</v>
          </cell>
          <cell r="F47">
            <v>264</v>
          </cell>
          <cell r="G47">
            <v>6762</v>
          </cell>
          <cell r="J47">
            <v>0</v>
          </cell>
        </row>
        <row r="48">
          <cell r="A48">
            <v>170</v>
          </cell>
          <cell r="B48" t="str">
            <v>Colombia</v>
          </cell>
          <cell r="C48">
            <v>1779</v>
          </cell>
          <cell r="D48">
            <v>1919</v>
          </cell>
          <cell r="F48">
            <v>1919</v>
          </cell>
          <cell r="G48">
            <v>3698</v>
          </cell>
          <cell r="J48">
            <v>1120</v>
          </cell>
        </row>
        <row r="49">
          <cell r="A49">
            <v>174</v>
          </cell>
          <cell r="B49" t="str">
            <v>Comoros</v>
          </cell>
          <cell r="C49">
            <v>841</v>
          </cell>
          <cell r="D49">
            <v>0</v>
          </cell>
          <cell r="F49">
            <v>0</v>
          </cell>
          <cell r="G49">
            <v>841</v>
          </cell>
          <cell r="J49">
            <v>0</v>
          </cell>
        </row>
        <row r="50">
          <cell r="A50">
            <v>178</v>
          </cell>
          <cell r="B50" t="str">
            <v>Congo</v>
          </cell>
          <cell r="C50">
            <v>2023</v>
          </cell>
          <cell r="D50">
            <v>564</v>
          </cell>
          <cell r="F50">
            <v>564</v>
          </cell>
          <cell r="G50">
            <v>2587</v>
          </cell>
          <cell r="J50">
            <v>0</v>
          </cell>
        </row>
        <row r="51">
          <cell r="A51">
            <v>188</v>
          </cell>
          <cell r="B51" t="str">
            <v>Costa Rica</v>
          </cell>
          <cell r="C51">
            <v>608</v>
          </cell>
          <cell r="D51">
            <v>0</v>
          </cell>
          <cell r="F51">
            <v>0</v>
          </cell>
          <cell r="G51">
            <v>608</v>
          </cell>
          <cell r="J51">
            <v>0</v>
          </cell>
        </row>
        <row r="52">
          <cell r="A52">
            <v>384</v>
          </cell>
          <cell r="B52" t="str">
            <v>Cote d'Ivoire</v>
          </cell>
          <cell r="C52">
            <v>5481</v>
          </cell>
          <cell r="D52">
            <v>2104</v>
          </cell>
          <cell r="F52">
            <v>2104</v>
          </cell>
          <cell r="G52">
            <v>7585</v>
          </cell>
          <cell r="J52">
            <v>0</v>
          </cell>
        </row>
        <row r="53">
          <cell r="A53">
            <v>191</v>
          </cell>
          <cell r="B53" t="str">
            <v>Croatia</v>
          </cell>
          <cell r="C53">
            <v>0</v>
          </cell>
          <cell r="D53">
            <v>0</v>
          </cell>
          <cell r="F53">
            <v>0</v>
          </cell>
          <cell r="G53">
            <v>0</v>
          </cell>
          <cell r="J53">
            <v>0</v>
          </cell>
        </row>
        <row r="54">
          <cell r="A54">
            <v>192</v>
          </cell>
          <cell r="B54" t="str">
            <v>Cuba</v>
          </cell>
          <cell r="C54">
            <v>885</v>
          </cell>
          <cell r="D54">
            <v>138</v>
          </cell>
          <cell r="F54">
            <v>138</v>
          </cell>
          <cell r="G54">
            <v>1023</v>
          </cell>
          <cell r="J54">
            <v>0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J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J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1194</v>
          </cell>
          <cell r="D57">
            <v>2429</v>
          </cell>
          <cell r="F57">
            <v>2429</v>
          </cell>
          <cell r="G57">
            <v>3623</v>
          </cell>
          <cell r="J57">
            <v>0</v>
          </cell>
        </row>
        <row r="58">
          <cell r="A58">
            <v>180</v>
          </cell>
          <cell r="B58" t="str">
            <v>Dem Rep of the Congo</v>
          </cell>
          <cell r="C58">
            <v>7866</v>
          </cell>
          <cell r="D58">
            <v>4719</v>
          </cell>
          <cell r="F58">
            <v>4719</v>
          </cell>
          <cell r="G58">
            <v>12585</v>
          </cell>
          <cell r="J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J59">
            <v>4219</v>
          </cell>
        </row>
        <row r="60">
          <cell r="A60">
            <v>262</v>
          </cell>
          <cell r="B60" t="str">
            <v>Djibouti</v>
          </cell>
          <cell r="C60">
            <v>668</v>
          </cell>
          <cell r="D60">
            <v>180</v>
          </cell>
          <cell r="F60">
            <v>180</v>
          </cell>
          <cell r="G60">
            <v>848</v>
          </cell>
          <cell r="J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J61">
            <v>0</v>
          </cell>
        </row>
        <row r="62">
          <cell r="A62">
            <v>214</v>
          </cell>
          <cell r="B62" t="str">
            <v>Dominican Republic</v>
          </cell>
          <cell r="C62">
            <v>1178</v>
          </cell>
          <cell r="D62">
            <v>532</v>
          </cell>
          <cell r="F62">
            <v>532</v>
          </cell>
          <cell r="G62">
            <v>1710</v>
          </cell>
          <cell r="J62">
            <v>0</v>
          </cell>
        </row>
        <row r="63">
          <cell r="A63">
            <v>218</v>
          </cell>
          <cell r="B63" t="str">
            <v>Ecuador</v>
          </cell>
          <cell r="C63">
            <v>1146</v>
          </cell>
          <cell r="D63">
            <v>213</v>
          </cell>
          <cell r="F63">
            <v>213</v>
          </cell>
          <cell r="G63">
            <v>1359</v>
          </cell>
          <cell r="J63">
            <v>0</v>
          </cell>
        </row>
        <row r="64">
          <cell r="A64">
            <v>818</v>
          </cell>
          <cell r="B64" t="str">
            <v>Egypt</v>
          </cell>
          <cell r="C64">
            <v>2659</v>
          </cell>
          <cell r="D64">
            <v>198</v>
          </cell>
          <cell r="F64">
            <v>198</v>
          </cell>
          <cell r="G64">
            <v>2857</v>
          </cell>
          <cell r="J64">
            <v>18</v>
          </cell>
        </row>
        <row r="65">
          <cell r="A65">
            <v>222</v>
          </cell>
          <cell r="B65" t="str">
            <v>El Salvador</v>
          </cell>
          <cell r="C65">
            <v>1448</v>
          </cell>
          <cell r="D65">
            <v>0</v>
          </cell>
          <cell r="F65">
            <v>0</v>
          </cell>
          <cell r="G65">
            <v>1448</v>
          </cell>
          <cell r="J65">
            <v>0</v>
          </cell>
        </row>
        <row r="66">
          <cell r="A66">
            <v>226</v>
          </cell>
          <cell r="B66" t="str">
            <v>Equatorial Guinea</v>
          </cell>
          <cell r="C66">
            <v>1396</v>
          </cell>
          <cell r="D66">
            <v>312</v>
          </cell>
          <cell r="F66">
            <v>312</v>
          </cell>
          <cell r="G66">
            <v>1708</v>
          </cell>
          <cell r="J66">
            <v>147</v>
          </cell>
        </row>
        <row r="67">
          <cell r="A67">
            <v>232</v>
          </cell>
          <cell r="B67" t="str">
            <v>Eritrea</v>
          </cell>
          <cell r="C67">
            <v>1326</v>
          </cell>
          <cell r="D67">
            <v>779</v>
          </cell>
          <cell r="F67">
            <v>779</v>
          </cell>
          <cell r="G67">
            <v>2105</v>
          </cell>
          <cell r="J67">
            <v>0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J68">
            <v>0</v>
          </cell>
        </row>
        <row r="69">
          <cell r="A69">
            <v>231</v>
          </cell>
          <cell r="B69" t="str">
            <v>Ethiopia</v>
          </cell>
          <cell r="C69">
            <v>5289</v>
          </cell>
          <cell r="D69">
            <v>4246</v>
          </cell>
          <cell r="F69">
            <v>4246</v>
          </cell>
          <cell r="G69">
            <v>9535</v>
          </cell>
          <cell r="J69">
            <v>0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J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F72">
            <v>0</v>
          </cell>
          <cell r="G72">
            <v>0</v>
          </cell>
          <cell r="J72">
            <v>2970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827</v>
          </cell>
        </row>
        <row r="74">
          <cell r="A74">
            <v>266</v>
          </cell>
          <cell r="B74" t="str">
            <v>Gabon</v>
          </cell>
          <cell r="C74">
            <v>961</v>
          </cell>
          <cell r="D74">
            <v>30</v>
          </cell>
          <cell r="F74">
            <v>30</v>
          </cell>
          <cell r="G74">
            <v>991</v>
          </cell>
          <cell r="J74">
            <v>0</v>
          </cell>
        </row>
        <row r="75">
          <cell r="A75">
            <v>270</v>
          </cell>
          <cell r="B75" t="str">
            <v>Gambia</v>
          </cell>
          <cell r="C75">
            <v>1169</v>
          </cell>
          <cell r="D75">
            <v>0</v>
          </cell>
          <cell r="F75">
            <v>0</v>
          </cell>
          <cell r="G75">
            <v>1169</v>
          </cell>
          <cell r="J75">
            <v>0</v>
          </cell>
        </row>
        <row r="76">
          <cell r="A76">
            <v>268</v>
          </cell>
          <cell r="B76" t="str">
            <v>Georgia</v>
          </cell>
          <cell r="C76">
            <v>711</v>
          </cell>
          <cell r="D76">
            <v>1284</v>
          </cell>
          <cell r="F76">
            <v>1284</v>
          </cell>
          <cell r="G76">
            <v>1995</v>
          </cell>
          <cell r="J76">
            <v>221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2341</v>
          </cell>
        </row>
        <row r="78">
          <cell r="A78">
            <v>288</v>
          </cell>
          <cell r="B78" t="str">
            <v>Ghana</v>
          </cell>
          <cell r="C78">
            <v>3184</v>
          </cell>
          <cell r="D78">
            <v>731</v>
          </cell>
          <cell r="F78">
            <v>731</v>
          </cell>
          <cell r="G78">
            <v>3915</v>
          </cell>
          <cell r="J78">
            <v>0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J80">
            <v>0</v>
          </cell>
        </row>
        <row r="81">
          <cell r="A81">
            <v>320</v>
          </cell>
          <cell r="B81" t="str">
            <v>Guatemala</v>
          </cell>
          <cell r="C81">
            <v>1218</v>
          </cell>
          <cell r="D81">
            <v>3109</v>
          </cell>
          <cell r="F81">
            <v>3109</v>
          </cell>
          <cell r="G81">
            <v>4327</v>
          </cell>
          <cell r="J81">
            <v>0</v>
          </cell>
        </row>
        <row r="82">
          <cell r="A82">
            <v>324</v>
          </cell>
          <cell r="B82" t="str">
            <v>Guinea</v>
          </cell>
          <cell r="C82">
            <v>2414</v>
          </cell>
          <cell r="D82">
            <v>564</v>
          </cell>
          <cell r="F82">
            <v>564</v>
          </cell>
          <cell r="G82">
            <v>2978</v>
          </cell>
          <cell r="J82">
            <v>421</v>
          </cell>
        </row>
        <row r="83">
          <cell r="A83">
            <v>624</v>
          </cell>
          <cell r="B83" t="str">
            <v>Guinea-Bissau</v>
          </cell>
          <cell r="C83">
            <v>2075</v>
          </cell>
          <cell r="D83">
            <v>639</v>
          </cell>
          <cell r="F83">
            <v>639</v>
          </cell>
          <cell r="G83">
            <v>2714</v>
          </cell>
          <cell r="J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J84">
            <v>0</v>
          </cell>
        </row>
        <row r="85">
          <cell r="A85">
            <v>332</v>
          </cell>
          <cell r="B85" t="str">
            <v>Haiti</v>
          </cell>
          <cell r="C85">
            <v>3296</v>
          </cell>
          <cell r="D85">
            <v>2085</v>
          </cell>
          <cell r="F85">
            <v>2085</v>
          </cell>
          <cell r="G85">
            <v>5381</v>
          </cell>
          <cell r="J85">
            <v>0</v>
          </cell>
        </row>
        <row r="86">
          <cell r="A86">
            <v>340</v>
          </cell>
          <cell r="B86" t="str">
            <v>Honduras</v>
          </cell>
          <cell r="C86">
            <v>2121</v>
          </cell>
          <cell r="D86">
            <v>590</v>
          </cell>
          <cell r="F86">
            <v>590</v>
          </cell>
          <cell r="G86">
            <v>2711</v>
          </cell>
          <cell r="J86">
            <v>0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J88">
            <v>0</v>
          </cell>
        </row>
        <row r="89">
          <cell r="A89">
            <v>356</v>
          </cell>
          <cell r="B89" t="str">
            <v>India</v>
          </cell>
          <cell r="C89">
            <v>8765</v>
          </cell>
          <cell r="D89">
            <v>397</v>
          </cell>
          <cell r="F89">
            <v>397</v>
          </cell>
          <cell r="G89">
            <v>9162</v>
          </cell>
          <cell r="J89">
            <v>0</v>
          </cell>
        </row>
        <row r="90">
          <cell r="A90">
            <v>360</v>
          </cell>
          <cell r="B90" t="str">
            <v>Indonesia</v>
          </cell>
          <cell r="C90">
            <v>5445</v>
          </cell>
          <cell r="D90">
            <v>20</v>
          </cell>
          <cell r="F90">
            <v>20</v>
          </cell>
          <cell r="G90">
            <v>5465</v>
          </cell>
          <cell r="J90">
            <v>0</v>
          </cell>
        </row>
        <row r="91">
          <cell r="A91">
            <v>364</v>
          </cell>
          <cell r="B91" t="str">
            <v>Iran, Islamic Republic</v>
          </cell>
          <cell r="C91">
            <v>1412</v>
          </cell>
          <cell r="D91">
            <v>100</v>
          </cell>
          <cell r="F91">
            <v>100</v>
          </cell>
          <cell r="G91">
            <v>1512</v>
          </cell>
          <cell r="J91">
            <v>0</v>
          </cell>
        </row>
        <row r="92">
          <cell r="A92">
            <v>368</v>
          </cell>
          <cell r="B92" t="str">
            <v>Iraq</v>
          </cell>
          <cell r="C92">
            <v>1436</v>
          </cell>
          <cell r="D92">
            <v>2174</v>
          </cell>
          <cell r="F92">
            <v>2174</v>
          </cell>
          <cell r="G92">
            <v>3610</v>
          </cell>
          <cell r="J92">
            <v>0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J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J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J95">
            <v>1405</v>
          </cell>
        </row>
        <row r="96">
          <cell r="A96">
            <v>388</v>
          </cell>
          <cell r="B96" t="str">
            <v>Jamaica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J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J97">
            <v>3409</v>
          </cell>
        </row>
        <row r="98">
          <cell r="A98">
            <v>400</v>
          </cell>
          <cell r="B98" t="str">
            <v>Jordan</v>
          </cell>
          <cell r="C98">
            <v>454</v>
          </cell>
          <cell r="D98">
            <v>55</v>
          </cell>
          <cell r="F98">
            <v>55</v>
          </cell>
          <cell r="G98">
            <v>509</v>
          </cell>
          <cell r="J98">
            <v>0</v>
          </cell>
        </row>
        <row r="99">
          <cell r="A99">
            <v>398</v>
          </cell>
          <cell r="B99" t="str">
            <v>Kazakhstan</v>
          </cell>
          <cell r="C99">
            <v>600</v>
          </cell>
          <cell r="D99">
            <v>118</v>
          </cell>
          <cell r="F99">
            <v>118</v>
          </cell>
          <cell r="G99">
            <v>718</v>
          </cell>
          <cell r="J99">
            <v>0</v>
          </cell>
        </row>
        <row r="100">
          <cell r="A100">
            <v>404</v>
          </cell>
          <cell r="B100" t="str">
            <v>Kenya</v>
          </cell>
          <cell r="C100">
            <v>5731</v>
          </cell>
          <cell r="D100">
            <v>1174</v>
          </cell>
          <cell r="F100">
            <v>1174</v>
          </cell>
          <cell r="G100">
            <v>6905</v>
          </cell>
          <cell r="J100">
            <v>0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J102">
            <v>0</v>
          </cell>
        </row>
        <row r="103">
          <cell r="A103">
            <v>417</v>
          </cell>
          <cell r="B103" t="str">
            <v>Kyrgyzstan</v>
          </cell>
          <cell r="C103">
            <v>869</v>
          </cell>
          <cell r="D103">
            <v>0</v>
          </cell>
          <cell r="F103">
            <v>0</v>
          </cell>
          <cell r="G103">
            <v>869</v>
          </cell>
          <cell r="J103">
            <v>0</v>
          </cell>
        </row>
        <row r="104">
          <cell r="A104">
            <v>418</v>
          </cell>
          <cell r="B104" t="str">
            <v>Lao People's Dem Republic</v>
          </cell>
          <cell r="C104">
            <v>1473</v>
          </cell>
          <cell r="D104">
            <v>98</v>
          </cell>
          <cell r="F104">
            <v>98</v>
          </cell>
          <cell r="G104">
            <v>1571</v>
          </cell>
          <cell r="J104">
            <v>0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J105">
            <v>0</v>
          </cell>
        </row>
        <row r="106">
          <cell r="A106">
            <v>422</v>
          </cell>
          <cell r="B106" t="str">
            <v>Lebanon</v>
          </cell>
          <cell r="C106">
            <v>548</v>
          </cell>
          <cell r="D106">
            <v>900</v>
          </cell>
          <cell r="F106">
            <v>900</v>
          </cell>
          <cell r="G106">
            <v>1448</v>
          </cell>
          <cell r="J106">
            <v>445</v>
          </cell>
        </row>
        <row r="107">
          <cell r="A107">
            <v>426</v>
          </cell>
          <cell r="B107" t="str">
            <v>Lesotho</v>
          </cell>
          <cell r="C107">
            <v>1019</v>
          </cell>
          <cell r="D107">
            <v>253</v>
          </cell>
          <cell r="F107">
            <v>253</v>
          </cell>
          <cell r="G107">
            <v>1272</v>
          </cell>
          <cell r="J107">
            <v>0</v>
          </cell>
        </row>
        <row r="108">
          <cell r="A108">
            <v>430</v>
          </cell>
          <cell r="B108" t="str">
            <v>Liberia</v>
          </cell>
          <cell r="C108">
            <v>3624</v>
          </cell>
          <cell r="D108">
            <v>2347</v>
          </cell>
          <cell r="F108">
            <v>2347</v>
          </cell>
          <cell r="G108">
            <v>5971</v>
          </cell>
          <cell r="J108">
            <v>0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J109">
            <v>0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J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15639</v>
          </cell>
        </row>
        <row r="113">
          <cell r="A113">
            <v>450</v>
          </cell>
          <cell r="B113" t="str">
            <v>Madagascar</v>
          </cell>
          <cell r="C113">
            <v>3620</v>
          </cell>
          <cell r="D113">
            <v>766</v>
          </cell>
          <cell r="F113">
            <v>766</v>
          </cell>
          <cell r="G113">
            <v>4386</v>
          </cell>
          <cell r="J113">
            <v>0</v>
          </cell>
        </row>
        <row r="114">
          <cell r="A114">
            <v>454</v>
          </cell>
          <cell r="B114" t="str">
            <v>Malawi</v>
          </cell>
          <cell r="C114">
            <v>3717</v>
          </cell>
          <cell r="D114">
            <v>10452</v>
          </cell>
          <cell r="F114">
            <v>10452</v>
          </cell>
          <cell r="G114">
            <v>14169</v>
          </cell>
          <cell r="J114">
            <v>0</v>
          </cell>
        </row>
        <row r="115">
          <cell r="A115">
            <v>458</v>
          </cell>
          <cell r="B115" t="str">
            <v>Malaysia</v>
          </cell>
          <cell r="C115">
            <v>395</v>
          </cell>
          <cell r="D115">
            <v>13</v>
          </cell>
          <cell r="F115">
            <v>13</v>
          </cell>
          <cell r="G115">
            <v>408</v>
          </cell>
          <cell r="J115">
            <v>0</v>
          </cell>
        </row>
        <row r="116">
          <cell r="A116">
            <v>462</v>
          </cell>
          <cell r="B116" t="str">
            <v>Maldives</v>
          </cell>
          <cell r="C116">
            <v>511</v>
          </cell>
          <cell r="D116">
            <v>2</v>
          </cell>
          <cell r="F116">
            <v>2</v>
          </cell>
          <cell r="G116">
            <v>513</v>
          </cell>
          <cell r="J116">
            <v>0</v>
          </cell>
        </row>
        <row r="117">
          <cell r="A117">
            <v>466</v>
          </cell>
          <cell r="B117" t="str">
            <v>Mali</v>
          </cell>
          <cell r="C117">
            <v>2721</v>
          </cell>
          <cell r="D117">
            <v>958</v>
          </cell>
          <cell r="F117">
            <v>958</v>
          </cell>
          <cell r="G117">
            <v>3679</v>
          </cell>
          <cell r="J117">
            <v>0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  <cell r="J119">
            <v>0</v>
          </cell>
        </row>
        <row r="120">
          <cell r="A120">
            <v>478</v>
          </cell>
          <cell r="B120" t="str">
            <v>Mauritania</v>
          </cell>
          <cell r="C120">
            <v>2979</v>
          </cell>
          <cell r="D120">
            <v>786</v>
          </cell>
          <cell r="F120">
            <v>786</v>
          </cell>
          <cell r="G120">
            <v>3765</v>
          </cell>
          <cell r="J120">
            <v>0</v>
          </cell>
        </row>
        <row r="121">
          <cell r="A121">
            <v>480</v>
          </cell>
          <cell r="B121" t="str">
            <v>Mauritius</v>
          </cell>
          <cell r="C121">
            <v>83</v>
          </cell>
          <cell r="D121">
            <v>0</v>
          </cell>
          <cell r="F121">
            <v>0</v>
          </cell>
          <cell r="G121">
            <v>83</v>
          </cell>
          <cell r="J121">
            <v>0</v>
          </cell>
        </row>
        <row r="122">
          <cell r="A122">
            <v>484</v>
          </cell>
          <cell r="B122" t="str">
            <v>Mexico</v>
          </cell>
          <cell r="C122">
            <v>1644</v>
          </cell>
          <cell r="D122">
            <v>1073</v>
          </cell>
          <cell r="F122">
            <v>1073</v>
          </cell>
          <cell r="G122">
            <v>2717</v>
          </cell>
          <cell r="J122">
            <v>502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J123">
            <v>27</v>
          </cell>
        </row>
        <row r="124">
          <cell r="A124">
            <v>496</v>
          </cell>
          <cell r="B124" t="str">
            <v>Mongolia</v>
          </cell>
          <cell r="C124">
            <v>1850</v>
          </cell>
          <cell r="D124">
            <v>673</v>
          </cell>
          <cell r="F124">
            <v>673</v>
          </cell>
          <cell r="G124">
            <v>2523</v>
          </cell>
          <cell r="J124">
            <v>0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J125">
            <v>0</v>
          </cell>
        </row>
        <row r="126">
          <cell r="A126">
            <v>504</v>
          </cell>
          <cell r="B126" t="str">
            <v>Morocco</v>
          </cell>
          <cell r="C126">
            <v>1703</v>
          </cell>
          <cell r="D126">
            <v>525</v>
          </cell>
          <cell r="F126">
            <v>525</v>
          </cell>
          <cell r="G126">
            <v>2228</v>
          </cell>
          <cell r="J126">
            <v>122</v>
          </cell>
        </row>
        <row r="127">
          <cell r="A127">
            <v>508</v>
          </cell>
          <cell r="B127" t="str">
            <v>Mozambique</v>
          </cell>
          <cell r="C127">
            <v>5964</v>
          </cell>
          <cell r="D127">
            <v>7846</v>
          </cell>
          <cell r="F127">
            <v>7846</v>
          </cell>
          <cell r="G127">
            <v>13810</v>
          </cell>
          <cell r="J127">
            <v>0</v>
          </cell>
        </row>
        <row r="128">
          <cell r="A128">
            <v>104</v>
          </cell>
          <cell r="B128" t="str">
            <v>Myanmar</v>
          </cell>
          <cell r="C128">
            <v>6019</v>
          </cell>
          <cell r="D128">
            <v>701</v>
          </cell>
          <cell r="F128">
            <v>701</v>
          </cell>
          <cell r="G128">
            <v>6720</v>
          </cell>
          <cell r="J128">
            <v>0</v>
          </cell>
        </row>
        <row r="129">
          <cell r="A129">
            <v>516</v>
          </cell>
          <cell r="B129" t="str">
            <v>Namibia</v>
          </cell>
          <cell r="C129">
            <v>1309</v>
          </cell>
          <cell r="D129">
            <v>609</v>
          </cell>
          <cell r="F129">
            <v>609</v>
          </cell>
          <cell r="G129">
            <v>1918</v>
          </cell>
          <cell r="J129">
            <v>0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J130">
            <v>0</v>
          </cell>
        </row>
        <row r="131">
          <cell r="A131">
            <v>524</v>
          </cell>
          <cell r="B131" t="str">
            <v>Nepal</v>
          </cell>
          <cell r="C131">
            <v>5587</v>
          </cell>
          <cell r="D131">
            <v>1108</v>
          </cell>
          <cell r="F131">
            <v>1108</v>
          </cell>
          <cell r="G131">
            <v>6695</v>
          </cell>
          <cell r="J131">
            <v>0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F132">
            <v>0</v>
          </cell>
          <cell r="G132">
            <v>0</v>
          </cell>
          <cell r="J132">
            <v>2676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  <cell r="J133">
            <v>2435</v>
          </cell>
        </row>
        <row r="134">
          <cell r="A134">
            <v>558</v>
          </cell>
          <cell r="B134" t="str">
            <v>Nicaragua</v>
          </cell>
          <cell r="C134">
            <v>1565</v>
          </cell>
          <cell r="D134">
            <v>3611</v>
          </cell>
          <cell r="F134">
            <v>3611</v>
          </cell>
          <cell r="G134">
            <v>5176</v>
          </cell>
          <cell r="J134">
            <v>0</v>
          </cell>
        </row>
        <row r="135">
          <cell r="A135">
            <v>562</v>
          </cell>
          <cell r="B135" t="str">
            <v>Niger</v>
          </cell>
          <cell r="C135">
            <v>2210</v>
          </cell>
          <cell r="D135">
            <v>3176</v>
          </cell>
          <cell r="F135">
            <v>3176</v>
          </cell>
          <cell r="G135">
            <v>5386</v>
          </cell>
          <cell r="J135">
            <v>0</v>
          </cell>
        </row>
        <row r="136">
          <cell r="A136">
            <v>566</v>
          </cell>
          <cell r="B136" t="str">
            <v>Nigeria</v>
          </cell>
          <cell r="C136">
            <v>9108</v>
          </cell>
          <cell r="D136">
            <v>3350</v>
          </cell>
          <cell r="F136">
            <v>3350</v>
          </cell>
          <cell r="G136">
            <v>12458</v>
          </cell>
          <cell r="J136">
            <v>407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J137">
            <v>7254</v>
          </cell>
        </row>
        <row r="138">
          <cell r="A138">
            <v>512</v>
          </cell>
          <cell r="B138" t="str">
            <v>Oman</v>
          </cell>
          <cell r="C138">
            <v>418</v>
          </cell>
          <cell r="D138">
            <v>427</v>
          </cell>
          <cell r="F138">
            <v>427</v>
          </cell>
          <cell r="G138">
            <v>845</v>
          </cell>
          <cell r="J138">
            <v>0</v>
          </cell>
        </row>
        <row r="139">
          <cell r="A139">
            <v>586</v>
          </cell>
          <cell r="B139" t="str">
            <v>Pakistan</v>
          </cell>
          <cell r="C139">
            <v>6746</v>
          </cell>
          <cell r="D139">
            <v>973</v>
          </cell>
          <cell r="F139">
            <v>973</v>
          </cell>
          <cell r="G139">
            <v>7719</v>
          </cell>
          <cell r="J139">
            <v>0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F140">
            <v>0</v>
          </cell>
          <cell r="G140">
            <v>0</v>
          </cell>
          <cell r="J140">
            <v>0</v>
          </cell>
        </row>
        <row r="141">
          <cell r="A141">
            <v>591</v>
          </cell>
          <cell r="B141" t="str">
            <v>Panama</v>
          </cell>
          <cell r="C141">
            <v>731</v>
          </cell>
          <cell r="D141">
            <v>220</v>
          </cell>
          <cell r="F141">
            <v>220</v>
          </cell>
          <cell r="G141">
            <v>951</v>
          </cell>
          <cell r="J141">
            <v>149</v>
          </cell>
        </row>
        <row r="142">
          <cell r="A142">
            <v>598</v>
          </cell>
          <cell r="B142" t="str">
            <v>Papua New Guinea</v>
          </cell>
          <cell r="C142">
            <v>1355</v>
          </cell>
          <cell r="D142">
            <v>283</v>
          </cell>
          <cell r="F142">
            <v>283</v>
          </cell>
          <cell r="G142">
            <v>1638</v>
          </cell>
          <cell r="J142">
            <v>0</v>
          </cell>
        </row>
        <row r="143">
          <cell r="A143">
            <v>600</v>
          </cell>
          <cell r="B143" t="str">
            <v>Paraguay</v>
          </cell>
          <cell r="C143">
            <v>1122</v>
          </cell>
          <cell r="D143">
            <v>430</v>
          </cell>
          <cell r="F143">
            <v>430</v>
          </cell>
          <cell r="G143">
            <v>1552</v>
          </cell>
          <cell r="J143">
            <v>553</v>
          </cell>
        </row>
        <row r="144">
          <cell r="A144">
            <v>604</v>
          </cell>
          <cell r="B144" t="str">
            <v>Peru</v>
          </cell>
          <cell r="C144">
            <v>1884</v>
          </cell>
          <cell r="D144">
            <v>6744</v>
          </cell>
          <cell r="F144">
            <v>6744</v>
          </cell>
          <cell r="G144">
            <v>8628</v>
          </cell>
          <cell r="J144">
            <v>8146</v>
          </cell>
        </row>
        <row r="145">
          <cell r="A145">
            <v>608</v>
          </cell>
          <cell r="B145" t="str">
            <v>Philippines</v>
          </cell>
          <cell r="C145">
            <v>3733</v>
          </cell>
          <cell r="D145">
            <v>1281</v>
          </cell>
          <cell r="F145">
            <v>1281</v>
          </cell>
          <cell r="G145">
            <v>5014</v>
          </cell>
          <cell r="J145">
            <v>0</v>
          </cell>
        </row>
        <row r="146">
          <cell r="A146">
            <v>616</v>
          </cell>
          <cell r="B146" t="str">
            <v>Poland</v>
          </cell>
          <cell r="C146">
            <v>16</v>
          </cell>
          <cell r="D146">
            <v>0</v>
          </cell>
          <cell r="F146">
            <v>0</v>
          </cell>
          <cell r="G146">
            <v>16</v>
          </cell>
          <cell r="J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J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J148">
            <v>0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J149">
            <v>200</v>
          </cell>
        </row>
        <row r="150">
          <cell r="A150">
            <v>498</v>
          </cell>
          <cell r="B150" t="str">
            <v>Rep of Moldova</v>
          </cell>
          <cell r="C150">
            <v>459</v>
          </cell>
          <cell r="D150">
            <v>210</v>
          </cell>
          <cell r="F150">
            <v>210</v>
          </cell>
          <cell r="G150">
            <v>669</v>
          </cell>
          <cell r="J150">
            <v>0</v>
          </cell>
        </row>
        <row r="151">
          <cell r="A151">
            <v>642</v>
          </cell>
          <cell r="B151" t="str">
            <v>Romania</v>
          </cell>
          <cell r="C151">
            <v>478</v>
          </cell>
          <cell r="D151">
            <v>0</v>
          </cell>
          <cell r="F151">
            <v>0</v>
          </cell>
          <cell r="G151">
            <v>478</v>
          </cell>
          <cell r="J151">
            <v>147</v>
          </cell>
        </row>
        <row r="152">
          <cell r="A152">
            <v>643</v>
          </cell>
          <cell r="B152" t="str">
            <v>Russian Federation</v>
          </cell>
          <cell r="C152">
            <v>887</v>
          </cell>
          <cell r="D152">
            <v>543</v>
          </cell>
          <cell r="F152">
            <v>543</v>
          </cell>
          <cell r="G152">
            <v>1430</v>
          </cell>
          <cell r="J152">
            <v>0</v>
          </cell>
        </row>
        <row r="153">
          <cell r="A153">
            <v>646</v>
          </cell>
          <cell r="B153" t="str">
            <v>Rwanda</v>
          </cell>
          <cell r="C153">
            <v>2992</v>
          </cell>
          <cell r="D153">
            <v>1723</v>
          </cell>
          <cell r="F153">
            <v>1723</v>
          </cell>
          <cell r="G153">
            <v>4715</v>
          </cell>
          <cell r="J153">
            <v>0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J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J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585</v>
          </cell>
          <cell r="D156">
            <v>68</v>
          </cell>
          <cell r="F156">
            <v>68</v>
          </cell>
          <cell r="G156">
            <v>653</v>
          </cell>
          <cell r="J156">
            <v>37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0</v>
          </cell>
          <cell r="F157">
            <v>0</v>
          </cell>
          <cell r="G157">
            <v>0</v>
          </cell>
          <cell r="J157">
            <v>0</v>
          </cell>
        </row>
        <row r="158">
          <cell r="A158">
            <v>686</v>
          </cell>
          <cell r="B158" t="str">
            <v>Senegal</v>
          </cell>
          <cell r="C158">
            <v>2024</v>
          </cell>
          <cell r="D158">
            <v>1336</v>
          </cell>
          <cell r="F158">
            <v>1336</v>
          </cell>
          <cell r="G158">
            <v>3360</v>
          </cell>
          <cell r="J158">
            <v>0</v>
          </cell>
        </row>
        <row r="159">
          <cell r="A159">
            <v>688</v>
          </cell>
          <cell r="B159" t="str">
            <v>Serbia</v>
          </cell>
          <cell r="C159">
            <v>133</v>
          </cell>
          <cell r="D159">
            <v>25</v>
          </cell>
          <cell r="F159">
            <v>25</v>
          </cell>
          <cell r="G159">
            <v>158</v>
          </cell>
          <cell r="J159">
            <v>0</v>
          </cell>
        </row>
        <row r="160">
          <cell r="A160">
            <v>690</v>
          </cell>
          <cell r="B160" t="str">
            <v>Seychelles</v>
          </cell>
          <cell r="C160">
            <v>87</v>
          </cell>
          <cell r="D160">
            <v>0</v>
          </cell>
          <cell r="F160">
            <v>0</v>
          </cell>
          <cell r="G160">
            <v>87</v>
          </cell>
          <cell r="J160">
            <v>0</v>
          </cell>
        </row>
        <row r="161">
          <cell r="A161">
            <v>694</v>
          </cell>
          <cell r="B161" t="str">
            <v>Sierra Leone</v>
          </cell>
          <cell r="C161">
            <v>3169</v>
          </cell>
          <cell r="D161">
            <v>2780</v>
          </cell>
          <cell r="F161">
            <v>2780</v>
          </cell>
          <cell r="G161">
            <v>5949</v>
          </cell>
          <cell r="J161">
            <v>0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J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J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J164">
            <v>0</v>
          </cell>
        </row>
        <row r="165">
          <cell r="A165">
            <v>90</v>
          </cell>
          <cell r="B165" t="str">
            <v>Solomon Islands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J165">
            <v>0</v>
          </cell>
        </row>
        <row r="166">
          <cell r="A166">
            <v>706</v>
          </cell>
          <cell r="B166" t="str">
            <v>Somalia</v>
          </cell>
          <cell r="C166">
            <v>2036</v>
          </cell>
          <cell r="D166">
            <v>568</v>
          </cell>
          <cell r="F166">
            <v>568</v>
          </cell>
          <cell r="G166">
            <v>2604</v>
          </cell>
          <cell r="J166">
            <v>0</v>
          </cell>
        </row>
        <row r="167">
          <cell r="A167">
            <v>710</v>
          </cell>
          <cell r="B167" t="str">
            <v>South Africa</v>
          </cell>
          <cell r="C167">
            <v>1138</v>
          </cell>
          <cell r="D167">
            <v>465</v>
          </cell>
          <cell r="F167">
            <v>465</v>
          </cell>
          <cell r="G167">
            <v>1603</v>
          </cell>
          <cell r="J167">
            <v>0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J168">
            <v>11370</v>
          </cell>
        </row>
        <row r="169">
          <cell r="A169">
            <v>144</v>
          </cell>
          <cell r="B169" t="str">
            <v>Sri Lanka</v>
          </cell>
          <cell r="C169">
            <v>1069</v>
          </cell>
          <cell r="D169">
            <v>657</v>
          </cell>
          <cell r="F169">
            <v>657</v>
          </cell>
          <cell r="G169">
            <v>1726</v>
          </cell>
          <cell r="J169">
            <v>0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J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A173">
            <v>736</v>
          </cell>
          <cell r="B173" t="str">
            <v>Sudan</v>
          </cell>
          <cell r="C173">
            <v>7153</v>
          </cell>
          <cell r="D173">
            <v>23059</v>
          </cell>
          <cell r="F173">
            <v>23059</v>
          </cell>
          <cell r="G173">
            <v>30212</v>
          </cell>
          <cell r="J173">
            <v>0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A175">
            <v>748</v>
          </cell>
          <cell r="B175" t="str">
            <v>Swaziland</v>
          </cell>
          <cell r="C175">
            <v>1180</v>
          </cell>
          <cell r="D175">
            <v>87</v>
          </cell>
          <cell r="F175">
            <v>87</v>
          </cell>
          <cell r="G175">
            <v>1267</v>
          </cell>
          <cell r="J175">
            <v>0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7716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617</v>
          </cell>
        </row>
        <row r="178">
          <cell r="A178">
            <v>760</v>
          </cell>
          <cell r="B178" t="str">
            <v>Syrian Arab Republic</v>
          </cell>
          <cell r="C178">
            <v>1953</v>
          </cell>
          <cell r="D178">
            <v>1404</v>
          </cell>
          <cell r="F178">
            <v>1404</v>
          </cell>
          <cell r="G178">
            <v>3357</v>
          </cell>
          <cell r="J178">
            <v>0</v>
          </cell>
        </row>
        <row r="179">
          <cell r="A179">
            <v>762</v>
          </cell>
          <cell r="B179" t="str">
            <v>Tajikstan</v>
          </cell>
          <cell r="C179">
            <v>902</v>
          </cell>
          <cell r="D179">
            <v>77</v>
          </cell>
          <cell r="F179">
            <v>77</v>
          </cell>
          <cell r="G179">
            <v>979</v>
          </cell>
          <cell r="J179">
            <v>0</v>
          </cell>
        </row>
        <row r="180">
          <cell r="A180">
            <v>764</v>
          </cell>
          <cell r="B180" t="str">
            <v>Thailand</v>
          </cell>
          <cell r="C180">
            <v>1506</v>
          </cell>
          <cell r="D180">
            <v>121</v>
          </cell>
          <cell r="F180">
            <v>121</v>
          </cell>
          <cell r="G180">
            <v>1627</v>
          </cell>
          <cell r="J180">
            <v>0</v>
          </cell>
        </row>
        <row r="181">
          <cell r="A181">
            <v>807</v>
          </cell>
          <cell r="B181" t="str">
            <v>The Former YR of Macedonia</v>
          </cell>
          <cell r="C181">
            <v>155</v>
          </cell>
          <cell r="D181">
            <v>0</v>
          </cell>
          <cell r="F181">
            <v>0</v>
          </cell>
          <cell r="G181">
            <v>155</v>
          </cell>
          <cell r="J181">
            <v>0</v>
          </cell>
        </row>
        <row r="182">
          <cell r="A182">
            <v>626</v>
          </cell>
          <cell r="B182" t="str">
            <v>Timor-Leste</v>
          </cell>
          <cell r="C182">
            <v>1969</v>
          </cell>
          <cell r="D182">
            <v>295</v>
          </cell>
          <cell r="F182">
            <v>295</v>
          </cell>
          <cell r="G182">
            <v>2264</v>
          </cell>
          <cell r="J182">
            <v>0</v>
          </cell>
        </row>
        <row r="183">
          <cell r="A183">
            <v>768</v>
          </cell>
          <cell r="B183" t="str">
            <v>Togo</v>
          </cell>
          <cell r="C183">
            <v>1688</v>
          </cell>
          <cell r="D183">
            <v>20</v>
          </cell>
          <cell r="F183">
            <v>20</v>
          </cell>
          <cell r="G183">
            <v>1708</v>
          </cell>
          <cell r="J183">
            <v>0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F184">
            <v>0</v>
          </cell>
          <cell r="G184">
            <v>0</v>
          </cell>
          <cell r="J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J185">
            <v>0</v>
          </cell>
        </row>
        <row r="186">
          <cell r="A186">
            <v>788</v>
          </cell>
          <cell r="B186" t="str">
            <v>Tunisia</v>
          </cell>
          <cell r="C186">
            <v>479</v>
          </cell>
          <cell r="D186">
            <v>35</v>
          </cell>
          <cell r="F186">
            <v>35</v>
          </cell>
          <cell r="G186">
            <v>514</v>
          </cell>
          <cell r="J186">
            <v>0</v>
          </cell>
        </row>
        <row r="187">
          <cell r="A187">
            <v>792</v>
          </cell>
          <cell r="B187" t="str">
            <v>Turkey</v>
          </cell>
          <cell r="C187">
            <v>1046</v>
          </cell>
          <cell r="D187">
            <v>3434</v>
          </cell>
          <cell r="F187">
            <v>3434</v>
          </cell>
          <cell r="G187">
            <v>4480</v>
          </cell>
          <cell r="J187">
            <v>0</v>
          </cell>
        </row>
        <row r="188">
          <cell r="A188">
            <v>795</v>
          </cell>
          <cell r="B188" t="str">
            <v>Turkmenistan</v>
          </cell>
          <cell r="C188">
            <v>677</v>
          </cell>
          <cell r="D188">
            <v>120</v>
          </cell>
          <cell r="F188">
            <v>120</v>
          </cell>
          <cell r="G188">
            <v>797</v>
          </cell>
          <cell r="J188">
            <v>0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A190">
            <v>800</v>
          </cell>
          <cell r="B190" t="str">
            <v>Uganda</v>
          </cell>
          <cell r="C190">
            <v>6416</v>
          </cell>
          <cell r="D190">
            <v>1448</v>
          </cell>
          <cell r="F190">
            <v>1448</v>
          </cell>
          <cell r="G190">
            <v>7864</v>
          </cell>
          <cell r="J190">
            <v>0</v>
          </cell>
        </row>
        <row r="191">
          <cell r="A191">
            <v>804</v>
          </cell>
          <cell r="B191" t="str">
            <v>Ukraine</v>
          </cell>
          <cell r="C191">
            <v>689</v>
          </cell>
          <cell r="D191">
            <v>1409</v>
          </cell>
          <cell r="F191">
            <v>1409</v>
          </cell>
          <cell r="G191">
            <v>2098</v>
          </cell>
          <cell r="J191">
            <v>0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23641</v>
          </cell>
        </row>
        <row r="194">
          <cell r="A194">
            <v>834</v>
          </cell>
          <cell r="B194" t="str">
            <v>United Rep of Tanzania</v>
          </cell>
          <cell r="C194">
            <v>4093</v>
          </cell>
          <cell r="D194">
            <v>969</v>
          </cell>
          <cell r="F194">
            <v>969</v>
          </cell>
          <cell r="G194">
            <v>5062</v>
          </cell>
          <cell r="J194">
            <v>0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A196">
            <v>858</v>
          </cell>
          <cell r="B196" t="str">
            <v>Uruguay</v>
          </cell>
          <cell r="C196">
            <v>811</v>
          </cell>
          <cell r="D196">
            <v>852</v>
          </cell>
          <cell r="F196">
            <v>852</v>
          </cell>
          <cell r="G196">
            <v>1663</v>
          </cell>
          <cell r="J196">
            <v>0</v>
          </cell>
        </row>
        <row r="197">
          <cell r="A197">
            <v>860</v>
          </cell>
          <cell r="B197" t="str">
            <v>Uzbekistan</v>
          </cell>
          <cell r="C197">
            <v>1162</v>
          </cell>
          <cell r="D197">
            <v>0</v>
          </cell>
          <cell r="F197">
            <v>0</v>
          </cell>
          <cell r="G197">
            <v>1162</v>
          </cell>
          <cell r="J197">
            <v>0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J198">
            <v>0</v>
          </cell>
        </row>
        <row r="199">
          <cell r="A199">
            <v>862</v>
          </cell>
          <cell r="B199" t="str">
            <v>Venezuela</v>
          </cell>
          <cell r="C199">
            <v>1163</v>
          </cell>
          <cell r="D199">
            <v>17</v>
          </cell>
          <cell r="F199">
            <v>17</v>
          </cell>
          <cell r="G199">
            <v>1180</v>
          </cell>
          <cell r="J199">
            <v>0</v>
          </cell>
        </row>
        <row r="200">
          <cell r="A200">
            <v>704</v>
          </cell>
          <cell r="B200" t="str">
            <v>Vietnam</v>
          </cell>
          <cell r="C200">
            <v>3486</v>
          </cell>
          <cell r="D200">
            <v>3821</v>
          </cell>
          <cell r="F200">
            <v>3821</v>
          </cell>
          <cell r="G200">
            <v>7307</v>
          </cell>
          <cell r="J200">
            <v>0</v>
          </cell>
        </row>
        <row r="201">
          <cell r="A201">
            <v>887</v>
          </cell>
          <cell r="B201" t="str">
            <v>Yemen</v>
          </cell>
          <cell r="C201">
            <v>2605</v>
          </cell>
          <cell r="D201">
            <v>1104</v>
          </cell>
          <cell r="F201">
            <v>1104</v>
          </cell>
          <cell r="G201">
            <v>3709</v>
          </cell>
          <cell r="J201">
            <v>0</v>
          </cell>
        </row>
        <row r="202">
          <cell r="A202">
            <v>894</v>
          </cell>
          <cell r="B202" t="str">
            <v>Zambia</v>
          </cell>
          <cell r="C202">
            <v>3103</v>
          </cell>
          <cell r="D202">
            <v>1165</v>
          </cell>
          <cell r="F202">
            <v>1165</v>
          </cell>
          <cell r="G202">
            <v>4268</v>
          </cell>
          <cell r="J202">
            <v>0</v>
          </cell>
        </row>
        <row r="203">
          <cell r="A203">
            <v>716</v>
          </cell>
          <cell r="B203" t="str">
            <v>Zimbabwe</v>
          </cell>
          <cell r="C203">
            <v>5025</v>
          </cell>
          <cell r="D203">
            <v>3502</v>
          </cell>
          <cell r="F203">
            <v>3502</v>
          </cell>
          <cell r="G203">
            <v>8527</v>
          </cell>
          <cell r="J203">
            <v>0</v>
          </cell>
        </row>
        <row r="205">
          <cell r="B205" t="str">
            <v>Total Member States</v>
          </cell>
          <cell r="C205">
            <v>265836</v>
          </cell>
          <cell r="D205">
            <v>158362</v>
          </cell>
          <cell r="E205">
            <v>0</v>
          </cell>
          <cell r="F205">
            <v>158362</v>
          </cell>
          <cell r="G205">
            <v>424198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515</v>
          </cell>
          <cell r="D222">
            <v>368</v>
          </cell>
          <cell r="F222">
            <v>368</v>
          </cell>
          <cell r="G222">
            <v>883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1653</v>
          </cell>
          <cell r="D228">
            <v>3300</v>
          </cell>
          <cell r="F228">
            <v>3300</v>
          </cell>
          <cell r="G228">
            <v>4953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2168</v>
          </cell>
          <cell r="D235">
            <v>3668</v>
          </cell>
          <cell r="E235">
            <v>0</v>
          </cell>
          <cell r="F235">
            <v>3668</v>
          </cell>
          <cell r="G235">
            <v>5836</v>
          </cell>
        </row>
        <row r="237">
          <cell r="B237" t="str">
            <v>Total countries/areas</v>
          </cell>
          <cell r="C237">
            <v>268004</v>
          </cell>
          <cell r="D237">
            <v>162030</v>
          </cell>
          <cell r="E237">
            <v>0</v>
          </cell>
          <cell r="F237">
            <v>162030</v>
          </cell>
          <cell r="G237">
            <v>430034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4242</v>
          </cell>
          <cell r="D250">
            <v>2179</v>
          </cell>
          <cell r="E250">
            <v>0</v>
          </cell>
          <cell r="F250">
            <v>2179</v>
          </cell>
          <cell r="G250">
            <v>6421</v>
          </cell>
        </row>
        <row r="252">
          <cell r="B252" t="str">
            <v>Total</v>
          </cell>
          <cell r="C252">
            <v>272246</v>
          </cell>
          <cell r="D252">
            <v>164209</v>
          </cell>
          <cell r="E252">
            <v>0</v>
          </cell>
          <cell r="F252">
            <v>164209</v>
          </cell>
          <cell r="G252">
            <v>436455</v>
          </cell>
        </row>
      </sheetData>
      <sheetData sheetId="12">
        <row r="8">
          <cell r="B8" t="str">
            <v>(list here expenditures by country 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35690.85295</v>
          </cell>
          <cell r="D12">
            <v>31579.711379999993</v>
          </cell>
          <cell r="E12">
            <v>7696</v>
          </cell>
          <cell r="F12">
            <v>39275.711379999993</v>
          </cell>
          <cell r="G12">
            <v>74966.564329999994</v>
          </cell>
          <cell r="H12">
            <v>7696</v>
          </cell>
          <cell r="I12">
            <v>31579.711379999993</v>
          </cell>
        </row>
        <row r="13">
          <cell r="A13">
            <v>8</v>
          </cell>
          <cell r="B13" t="str">
            <v>Albania</v>
          </cell>
          <cell r="C13">
            <v>757.14594</v>
          </cell>
          <cell r="D13">
            <v>5513.0070199999991</v>
          </cell>
          <cell r="E13">
            <v>0</v>
          </cell>
          <cell r="F13">
            <v>5513.0070199999991</v>
          </cell>
          <cell r="G13">
            <v>6270.1529599999994</v>
          </cell>
          <cell r="I13">
            <v>5513.0070199999991</v>
          </cell>
        </row>
        <row r="14">
          <cell r="A14">
            <v>12</v>
          </cell>
          <cell r="B14" t="str">
            <v>Algeria</v>
          </cell>
          <cell r="C14">
            <v>1103.8275700000002</v>
          </cell>
          <cell r="D14">
            <v>249.99276000000003</v>
          </cell>
          <cell r="E14">
            <v>119</v>
          </cell>
          <cell r="F14">
            <v>368.99276000000003</v>
          </cell>
          <cell r="G14">
            <v>1472.8203300000002</v>
          </cell>
          <cell r="H14">
            <v>119</v>
          </cell>
          <cell r="I14">
            <v>249.99276000000003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24</v>
          </cell>
          <cell r="B16" t="str">
            <v>Angola</v>
          </cell>
          <cell r="C16">
            <v>16253.6098</v>
          </cell>
          <cell r="D16">
            <v>42852.53746</v>
          </cell>
          <cell r="E16">
            <v>946</v>
          </cell>
          <cell r="F16">
            <v>43798.53746</v>
          </cell>
          <cell r="G16">
            <v>60052.147259999998</v>
          </cell>
          <cell r="H16">
            <v>946</v>
          </cell>
          <cell r="I16">
            <v>42852.53746</v>
          </cell>
        </row>
        <row r="17">
          <cell r="A17">
            <v>660</v>
          </cell>
          <cell r="B17" t="str">
            <v>Anguilla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28</v>
          </cell>
          <cell r="B18" t="str">
            <v>Antigua and Barbuda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32</v>
          </cell>
          <cell r="B19" t="str">
            <v>Argentina</v>
          </cell>
          <cell r="C19">
            <v>647.74743000000001</v>
          </cell>
          <cell r="D19">
            <v>4187.2558099999997</v>
          </cell>
          <cell r="E19">
            <v>0</v>
          </cell>
          <cell r="F19">
            <v>4187.2558099999997</v>
          </cell>
          <cell r="G19">
            <v>4835.00324</v>
          </cell>
          <cell r="I19">
            <v>4187.2558099999997</v>
          </cell>
        </row>
        <row r="20">
          <cell r="A20">
            <v>51</v>
          </cell>
          <cell r="B20" t="str">
            <v>Armenia</v>
          </cell>
          <cell r="C20">
            <v>632.96491000000003</v>
          </cell>
          <cell r="D20">
            <v>604.13149999999996</v>
          </cell>
          <cell r="E20">
            <v>0</v>
          </cell>
          <cell r="F20">
            <v>604.13149999999996</v>
          </cell>
          <cell r="G20">
            <v>1237.0964100000001</v>
          </cell>
          <cell r="I20">
            <v>604.13149999999996</v>
          </cell>
        </row>
        <row r="21">
          <cell r="A21">
            <v>31</v>
          </cell>
          <cell r="B21" t="str">
            <v>Azerbaijan</v>
          </cell>
          <cell r="C21">
            <v>981.99343999999996</v>
          </cell>
          <cell r="D21">
            <v>1485.79124</v>
          </cell>
          <cell r="E21">
            <v>0</v>
          </cell>
          <cell r="F21">
            <v>1485.79124</v>
          </cell>
          <cell r="G21">
            <v>2467.7846799999998</v>
          </cell>
          <cell r="I21">
            <v>1485.79124</v>
          </cell>
        </row>
        <row r="22">
          <cell r="A22">
            <v>44</v>
          </cell>
          <cell r="B22" t="str">
            <v>Bahamas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A23">
            <v>48</v>
          </cell>
          <cell r="B23" t="str">
            <v>Bahrain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A24">
            <v>50</v>
          </cell>
          <cell r="B24" t="str">
            <v>Bangladesh</v>
          </cell>
          <cell r="C24">
            <v>20749.39932</v>
          </cell>
          <cell r="D24">
            <v>38374.538459999996</v>
          </cell>
          <cell r="E24">
            <v>9113</v>
          </cell>
          <cell r="F24">
            <v>47487.538459999996</v>
          </cell>
          <cell r="G24">
            <v>68236.937779999993</v>
          </cell>
          <cell r="H24">
            <v>9113</v>
          </cell>
          <cell r="I24">
            <v>38374.538459999996</v>
          </cell>
        </row>
        <row r="25">
          <cell r="A25">
            <v>52</v>
          </cell>
          <cell r="B25" t="str">
            <v>Barbados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A26">
            <v>112</v>
          </cell>
          <cell r="B26" t="str">
            <v>Belarus</v>
          </cell>
          <cell r="C26">
            <v>562.92284999999993</v>
          </cell>
          <cell r="D26">
            <v>305.97899999999998</v>
          </cell>
          <cell r="E26">
            <v>0</v>
          </cell>
          <cell r="F26">
            <v>305.97899999999998</v>
          </cell>
          <cell r="G26">
            <v>868.90184999999997</v>
          </cell>
          <cell r="I26">
            <v>305.97899999999998</v>
          </cell>
        </row>
        <row r="27">
          <cell r="A27">
            <v>56</v>
          </cell>
          <cell r="B27" t="str">
            <v>Belgium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84</v>
          </cell>
          <cell r="B28" t="str">
            <v>Belize</v>
          </cell>
          <cell r="C28">
            <v>575.2468100000001</v>
          </cell>
          <cell r="D28">
            <v>808.22335999999996</v>
          </cell>
          <cell r="E28">
            <v>0</v>
          </cell>
          <cell r="F28">
            <v>808.22335999999996</v>
          </cell>
          <cell r="G28">
            <v>1383.4701700000001</v>
          </cell>
          <cell r="I28">
            <v>808.22335999999996</v>
          </cell>
        </row>
        <row r="29">
          <cell r="A29">
            <v>204</v>
          </cell>
          <cell r="B29" t="str">
            <v>Benin</v>
          </cell>
          <cell r="C29">
            <v>5411.6312500000004</v>
          </cell>
          <cell r="D29">
            <v>11610.03988</v>
          </cell>
          <cell r="E29">
            <v>631</v>
          </cell>
          <cell r="F29">
            <v>12241.03988</v>
          </cell>
          <cell r="G29">
            <v>17652.671130000002</v>
          </cell>
          <cell r="H29">
            <v>631</v>
          </cell>
          <cell r="I29">
            <v>11610.03988</v>
          </cell>
        </row>
        <row r="30">
          <cell r="A30">
            <v>60</v>
          </cell>
          <cell r="B30" t="str">
            <v>Bermuda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64</v>
          </cell>
          <cell r="B31" t="str">
            <v>Bhutan</v>
          </cell>
          <cell r="C31">
            <v>796.41581000000008</v>
          </cell>
          <cell r="D31">
            <v>2367.8449999999998</v>
          </cell>
          <cell r="E31">
            <v>0</v>
          </cell>
          <cell r="F31">
            <v>2367.8449999999998</v>
          </cell>
          <cell r="G31">
            <v>3164.2608099999998</v>
          </cell>
          <cell r="I31">
            <v>2367.8449999999998</v>
          </cell>
        </row>
        <row r="32">
          <cell r="A32">
            <v>68</v>
          </cell>
          <cell r="B32" t="str">
            <v>Bolivia</v>
          </cell>
          <cell r="C32">
            <v>1075.8565000000001</v>
          </cell>
          <cell r="D32">
            <v>12296.73496</v>
          </cell>
          <cell r="E32">
            <v>3750</v>
          </cell>
          <cell r="F32">
            <v>16046.73496</v>
          </cell>
          <cell r="G32">
            <v>17122.59146</v>
          </cell>
          <cell r="H32">
            <v>3750</v>
          </cell>
          <cell r="I32">
            <v>12296.73496</v>
          </cell>
        </row>
        <row r="33">
          <cell r="A33">
            <v>70</v>
          </cell>
          <cell r="B33" t="str">
            <v>Bosnia and Herzegovina</v>
          </cell>
          <cell r="C33">
            <v>750.24002000000007</v>
          </cell>
          <cell r="D33">
            <v>3067.3042400000004</v>
          </cell>
          <cell r="E33">
            <v>0</v>
          </cell>
          <cell r="F33">
            <v>3067.3042400000004</v>
          </cell>
          <cell r="G33">
            <v>3817.5442600000006</v>
          </cell>
          <cell r="I33">
            <v>3067.3042400000004</v>
          </cell>
        </row>
        <row r="34">
          <cell r="A34">
            <v>72</v>
          </cell>
          <cell r="B34" t="str">
            <v>Botswana</v>
          </cell>
          <cell r="C34">
            <v>684.22756000000004</v>
          </cell>
          <cell r="D34">
            <v>2594.4675200000001</v>
          </cell>
          <cell r="E34">
            <v>0</v>
          </cell>
          <cell r="F34">
            <v>2594.4675200000001</v>
          </cell>
          <cell r="G34">
            <v>3278.6950800000004</v>
          </cell>
          <cell r="I34">
            <v>2594.4675200000001</v>
          </cell>
        </row>
        <row r="35">
          <cell r="A35">
            <v>76</v>
          </cell>
          <cell r="B35" t="str">
            <v>Brazil</v>
          </cell>
          <cell r="C35">
            <v>1756.85546</v>
          </cell>
          <cell r="D35">
            <v>15637.979369999999</v>
          </cell>
          <cell r="E35">
            <v>0</v>
          </cell>
          <cell r="F35">
            <v>15637.979369999999</v>
          </cell>
          <cell r="G35">
            <v>17394.83483</v>
          </cell>
          <cell r="I35">
            <v>15637.979369999999</v>
          </cell>
        </row>
        <row r="36">
          <cell r="A36">
            <v>92</v>
          </cell>
          <cell r="B36" t="str">
            <v>British Virgin Islands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96</v>
          </cell>
          <cell r="B37" t="str">
            <v>Brunei Darussalam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100</v>
          </cell>
          <cell r="B38" t="str">
            <v>Bulgaria</v>
          </cell>
          <cell r="C38">
            <v>623.89996999999994</v>
          </cell>
          <cell r="D38">
            <v>783.28257999999994</v>
          </cell>
          <cell r="E38">
            <v>0</v>
          </cell>
          <cell r="F38">
            <v>783.28257999999994</v>
          </cell>
          <cell r="G38">
            <v>1407.18255</v>
          </cell>
          <cell r="I38">
            <v>783.28257999999994</v>
          </cell>
        </row>
        <row r="39">
          <cell r="A39">
            <v>854</v>
          </cell>
          <cell r="B39" t="str">
            <v>Burkina Faso</v>
          </cell>
          <cell r="C39">
            <v>15835.32985</v>
          </cell>
          <cell r="D39">
            <v>10729.429249999999</v>
          </cell>
          <cell r="E39">
            <v>5405</v>
          </cell>
          <cell r="F39">
            <v>16134.429249999999</v>
          </cell>
          <cell r="G39">
            <v>31969.759099999999</v>
          </cell>
          <cell r="H39">
            <v>5405</v>
          </cell>
          <cell r="I39">
            <v>10729.429249999999</v>
          </cell>
        </row>
        <row r="40">
          <cell r="A40">
            <v>108</v>
          </cell>
          <cell r="B40" t="str">
            <v>Burundi</v>
          </cell>
          <cell r="C40">
            <v>9187.3100299999987</v>
          </cell>
          <cell r="D40">
            <v>6624.762929999999</v>
          </cell>
          <cell r="E40">
            <v>3866</v>
          </cell>
          <cell r="F40">
            <v>10490.762929999999</v>
          </cell>
          <cell r="G40">
            <v>19678.072959999998</v>
          </cell>
          <cell r="H40">
            <v>3866</v>
          </cell>
          <cell r="I40">
            <v>6624.762929999999</v>
          </cell>
        </row>
        <row r="41">
          <cell r="A41">
            <v>116</v>
          </cell>
          <cell r="B41" t="str">
            <v>Cambodia</v>
          </cell>
          <cell r="C41">
            <v>6355.4205199999997</v>
          </cell>
          <cell r="D41">
            <v>15026.057779999999</v>
          </cell>
          <cell r="E41">
            <v>0</v>
          </cell>
          <cell r="F41">
            <v>15026.057779999999</v>
          </cell>
          <cell r="G41">
            <v>21381.478299999999</v>
          </cell>
          <cell r="I41">
            <v>15026.057779999999</v>
          </cell>
        </row>
        <row r="42">
          <cell r="A42">
            <v>120</v>
          </cell>
          <cell r="B42" t="str">
            <v>Cameroon</v>
          </cell>
          <cell r="C42">
            <v>6140.6322399999999</v>
          </cell>
          <cell r="D42">
            <v>6655.4625699999997</v>
          </cell>
          <cell r="E42">
            <v>1926</v>
          </cell>
          <cell r="F42">
            <v>8581.4625699999997</v>
          </cell>
          <cell r="G42">
            <v>14722.094809999999</v>
          </cell>
          <cell r="H42">
            <v>1926</v>
          </cell>
          <cell r="I42">
            <v>6655.4625699999997</v>
          </cell>
        </row>
        <row r="43">
          <cell r="A43">
            <v>124</v>
          </cell>
          <cell r="B43" t="str">
            <v>Canada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A44">
            <v>132</v>
          </cell>
          <cell r="B44" t="str">
            <v>Cape Verde</v>
          </cell>
          <cell r="C44">
            <v>741.476</v>
          </cell>
          <cell r="D44">
            <v>-2.0000000000000002E-5</v>
          </cell>
          <cell r="E44">
            <v>0</v>
          </cell>
          <cell r="F44">
            <v>-2.0000000000000002E-5</v>
          </cell>
          <cell r="G44">
            <v>741.47598000000005</v>
          </cell>
          <cell r="I44">
            <v>-2.0000000000000002E-5</v>
          </cell>
        </row>
        <row r="45">
          <cell r="A45">
            <v>136</v>
          </cell>
          <cell r="B45" t="str">
            <v>Cayman Islands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</row>
        <row r="46">
          <cell r="A46">
            <v>140</v>
          </cell>
          <cell r="B46" t="str">
            <v>Central African Republic</v>
          </cell>
          <cell r="C46">
            <v>5592.4565199999997</v>
          </cell>
          <cell r="D46">
            <v>9000.1107800000027</v>
          </cell>
          <cell r="E46">
            <v>7721</v>
          </cell>
          <cell r="F46">
            <v>16721.110780000003</v>
          </cell>
          <cell r="G46">
            <v>22313.567300000002</v>
          </cell>
          <cell r="H46">
            <v>7721</v>
          </cell>
          <cell r="I46">
            <v>9000.1107800000027</v>
          </cell>
        </row>
        <row r="47">
          <cell r="A47">
            <v>13</v>
          </cell>
          <cell r="B47" t="str">
            <v>Central America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</row>
        <row r="48">
          <cell r="A48">
            <v>148</v>
          </cell>
          <cell r="B48" t="str">
            <v>Chad</v>
          </cell>
          <cell r="C48">
            <v>11094.750259999999</v>
          </cell>
          <cell r="D48">
            <v>7397.4272400000009</v>
          </cell>
          <cell r="E48">
            <v>15434</v>
          </cell>
          <cell r="F48">
            <v>22831.427240000001</v>
          </cell>
          <cell r="G48">
            <v>33926.177499999998</v>
          </cell>
          <cell r="H48">
            <v>15434</v>
          </cell>
          <cell r="I48">
            <v>7397.4272400000009</v>
          </cell>
        </row>
        <row r="49">
          <cell r="A49">
            <v>830</v>
          </cell>
          <cell r="B49" t="str">
            <v>Channel Islands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A50">
            <v>152</v>
          </cell>
          <cell r="B50" t="str">
            <v>Chile</v>
          </cell>
          <cell r="C50">
            <v>441.34254999999996</v>
          </cell>
          <cell r="D50">
            <v>718.80034000000001</v>
          </cell>
          <cell r="E50">
            <v>0</v>
          </cell>
          <cell r="F50">
            <v>718.80034000000001</v>
          </cell>
          <cell r="G50">
            <v>1160.1428900000001</v>
          </cell>
          <cell r="I50">
            <v>718.80034000000001</v>
          </cell>
        </row>
        <row r="51">
          <cell r="A51">
            <v>156</v>
          </cell>
          <cell r="B51" t="str">
            <v>China</v>
          </cell>
          <cell r="C51">
            <v>11955.930130000001</v>
          </cell>
          <cell r="D51">
            <v>9437.5327099999995</v>
          </cell>
          <cell r="E51">
            <v>17249</v>
          </cell>
          <cell r="F51">
            <v>26686.532709999999</v>
          </cell>
          <cell r="G51">
            <v>38642.46284</v>
          </cell>
          <cell r="H51">
            <v>17249</v>
          </cell>
          <cell r="I51">
            <v>9437.5327099999995</v>
          </cell>
        </row>
        <row r="52">
          <cell r="A52">
            <v>170</v>
          </cell>
          <cell r="B52" t="str">
            <v>Colombia</v>
          </cell>
          <cell r="C52">
            <v>1983.0819799999999</v>
          </cell>
          <cell r="D52">
            <v>8122.9142999999985</v>
          </cell>
          <cell r="E52">
            <v>1196</v>
          </cell>
          <cell r="F52">
            <v>9318.9142999999985</v>
          </cell>
          <cell r="G52">
            <v>11301.996279999999</v>
          </cell>
          <cell r="H52">
            <v>1196</v>
          </cell>
          <cell r="I52">
            <v>8122.9142999999985</v>
          </cell>
        </row>
        <row r="53">
          <cell r="A53">
            <v>174</v>
          </cell>
          <cell r="B53" t="str">
            <v>Comoros</v>
          </cell>
          <cell r="C53">
            <v>811.29165999999998</v>
          </cell>
          <cell r="D53">
            <v>2413.4083799999999</v>
          </cell>
          <cell r="E53">
            <v>372</v>
          </cell>
          <cell r="F53">
            <v>2785.4083799999999</v>
          </cell>
          <cell r="G53">
            <v>3596.7000399999997</v>
          </cell>
          <cell r="H53">
            <v>372</v>
          </cell>
          <cell r="I53">
            <v>2413.4083799999999</v>
          </cell>
        </row>
        <row r="54">
          <cell r="A54">
            <v>178</v>
          </cell>
          <cell r="B54" t="str">
            <v>Congo</v>
          </cell>
          <cell r="C54">
            <v>2798.8687999999997</v>
          </cell>
          <cell r="D54">
            <v>3250.3047900000001</v>
          </cell>
          <cell r="E54">
            <v>819</v>
          </cell>
          <cell r="F54">
            <v>4069.3047900000001</v>
          </cell>
          <cell r="G54">
            <v>6868.1735900000003</v>
          </cell>
          <cell r="H54">
            <v>819</v>
          </cell>
          <cell r="I54">
            <v>3250.3047900000001</v>
          </cell>
        </row>
        <row r="55">
          <cell r="A55">
            <v>184</v>
          </cell>
          <cell r="B55" t="str">
            <v>Cook Islands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6">
          <cell r="A56">
            <v>188</v>
          </cell>
          <cell r="B56" t="str">
            <v>Costa Rica</v>
          </cell>
          <cell r="C56">
            <v>581.80634999999995</v>
          </cell>
          <cell r="D56">
            <v>299.78476000000001</v>
          </cell>
          <cell r="E56">
            <v>0</v>
          </cell>
          <cell r="F56">
            <v>299.78476000000001</v>
          </cell>
          <cell r="G56">
            <v>881.59110999999996</v>
          </cell>
          <cell r="I56">
            <v>299.78476000000001</v>
          </cell>
        </row>
        <row r="57">
          <cell r="A57">
            <v>384</v>
          </cell>
          <cell r="B57" t="str">
            <v>Côte d'Ivoire</v>
          </cell>
          <cell r="C57">
            <v>7681.0878200000006</v>
          </cell>
          <cell r="D57">
            <v>22539.335370000001</v>
          </cell>
          <cell r="E57">
            <v>3852</v>
          </cell>
          <cell r="F57">
            <v>26391.335370000001</v>
          </cell>
          <cell r="G57">
            <v>34072.423190000001</v>
          </cell>
          <cell r="H57">
            <v>3852</v>
          </cell>
          <cell r="I57">
            <v>22539.335370000001</v>
          </cell>
        </row>
        <row r="58">
          <cell r="A58">
            <v>191</v>
          </cell>
          <cell r="B58" t="str">
            <v>Croatia</v>
          </cell>
          <cell r="C58">
            <v>376.29480000000001</v>
          </cell>
          <cell r="D58">
            <v>1034.3920900000001</v>
          </cell>
          <cell r="E58">
            <v>0</v>
          </cell>
          <cell r="F58">
            <v>1034.3920900000001</v>
          </cell>
          <cell r="G58">
            <v>1410.6868899999999</v>
          </cell>
          <cell r="I58">
            <v>1034.3920900000001</v>
          </cell>
        </row>
        <row r="59">
          <cell r="A59">
            <v>192</v>
          </cell>
          <cell r="B59" t="str">
            <v>Cuba</v>
          </cell>
          <cell r="C59">
            <v>644.37036999999998</v>
          </cell>
          <cell r="D59">
            <v>823.45349000000033</v>
          </cell>
          <cell r="E59">
            <v>1203</v>
          </cell>
          <cell r="F59">
            <v>2026.4534900000003</v>
          </cell>
          <cell r="G59">
            <v>2670.8238600000004</v>
          </cell>
          <cell r="H59">
            <v>1203</v>
          </cell>
          <cell r="I59">
            <v>823.45349000000033</v>
          </cell>
        </row>
        <row r="60">
          <cell r="A60">
            <v>196</v>
          </cell>
          <cell r="B60" t="str">
            <v>Cyprus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A61">
            <v>203</v>
          </cell>
          <cell r="B61" t="str">
            <v>Czech Republic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A62">
            <v>408</v>
          </cell>
          <cell r="B62" t="str">
            <v>Democratic People's Republic of Korea</v>
          </cell>
          <cell r="C62">
            <v>2255.7782200000001</v>
          </cell>
          <cell r="D62">
            <v>3687.6478599999991</v>
          </cell>
          <cell r="E62">
            <v>9072</v>
          </cell>
          <cell r="F62">
            <v>12759.647859999999</v>
          </cell>
          <cell r="G62">
            <v>15015.426079999999</v>
          </cell>
          <cell r="H62">
            <v>9072</v>
          </cell>
          <cell r="I62">
            <v>3687.6478599999991</v>
          </cell>
        </row>
        <row r="63">
          <cell r="A63">
            <v>180</v>
          </cell>
          <cell r="B63" t="str">
            <v>Democratic Republic of the Congo</v>
          </cell>
          <cell r="C63">
            <v>57926.365740000001</v>
          </cell>
          <cell r="D63">
            <v>34133.969639999996</v>
          </cell>
          <cell r="E63">
            <v>59569</v>
          </cell>
          <cell r="F63">
            <v>93702.969639999996</v>
          </cell>
          <cell r="G63">
            <v>151629.33538</v>
          </cell>
          <cell r="H63">
            <v>59569</v>
          </cell>
          <cell r="I63">
            <v>34133.969639999996</v>
          </cell>
        </row>
        <row r="64">
          <cell r="A64">
            <v>208</v>
          </cell>
          <cell r="B64" t="str">
            <v>Denmark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</row>
        <row r="65">
          <cell r="A65">
            <v>262</v>
          </cell>
          <cell r="B65" t="str">
            <v>Djibouti</v>
          </cell>
          <cell r="C65">
            <v>1134.23136</v>
          </cell>
          <cell r="D65">
            <v>2823.8148499999998</v>
          </cell>
          <cell r="E65">
            <v>2392</v>
          </cell>
          <cell r="F65">
            <v>5215.8148499999998</v>
          </cell>
          <cell r="G65">
            <v>6350.0462099999995</v>
          </cell>
          <cell r="H65">
            <v>2392</v>
          </cell>
          <cell r="I65">
            <v>2823.8148499999998</v>
          </cell>
        </row>
        <row r="66">
          <cell r="A66">
            <v>212</v>
          </cell>
          <cell r="B66" t="str">
            <v>Dominica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A67">
            <v>214</v>
          </cell>
          <cell r="B67" t="str">
            <v>Dominican Republic</v>
          </cell>
          <cell r="C67">
            <v>622.24216999999999</v>
          </cell>
          <cell r="D67">
            <v>698.01578999999992</v>
          </cell>
          <cell r="E67">
            <v>587</v>
          </cell>
          <cell r="F67">
            <v>1285.0157899999999</v>
          </cell>
          <cell r="G67">
            <v>1907.2579599999999</v>
          </cell>
          <cell r="H67">
            <v>587</v>
          </cell>
          <cell r="I67">
            <v>698.01578999999992</v>
          </cell>
        </row>
        <row r="68">
          <cell r="A68">
            <v>218</v>
          </cell>
          <cell r="B68" t="str">
            <v>Ecuador</v>
          </cell>
          <cell r="C68">
            <v>1084.5606</v>
          </cell>
          <cell r="D68">
            <v>4896.2788999999993</v>
          </cell>
          <cell r="E68">
            <v>160</v>
          </cell>
          <cell r="F68">
            <v>5056.2788999999993</v>
          </cell>
          <cell r="G68">
            <v>6140.8394999999991</v>
          </cell>
          <cell r="H68">
            <v>160</v>
          </cell>
          <cell r="I68">
            <v>4896.2788999999993</v>
          </cell>
        </row>
        <row r="69">
          <cell r="A69">
            <v>818</v>
          </cell>
          <cell r="B69" t="str">
            <v>Egypt</v>
          </cell>
          <cell r="C69">
            <v>2963.1211899999998</v>
          </cell>
          <cell r="D69">
            <v>7780.29612</v>
          </cell>
          <cell r="E69">
            <v>19</v>
          </cell>
          <cell r="F69">
            <v>7799.29612</v>
          </cell>
          <cell r="G69">
            <v>10762.417310000001</v>
          </cell>
          <cell r="H69">
            <v>19</v>
          </cell>
          <cell r="I69">
            <v>7780.29612</v>
          </cell>
        </row>
        <row r="70">
          <cell r="A70">
            <v>222</v>
          </cell>
          <cell r="B70" t="str">
            <v>El Salvador</v>
          </cell>
          <cell r="C70">
            <v>638.77293999999995</v>
          </cell>
          <cell r="D70">
            <v>1477.4875099999999</v>
          </cell>
          <cell r="E70">
            <v>74</v>
          </cell>
          <cell r="F70">
            <v>1551.4875099999999</v>
          </cell>
          <cell r="G70">
            <v>2190.2604499999998</v>
          </cell>
          <cell r="H70">
            <v>74</v>
          </cell>
          <cell r="I70">
            <v>1477.4875099999999</v>
          </cell>
        </row>
        <row r="71">
          <cell r="A71">
            <v>226</v>
          </cell>
          <cell r="B71" t="str">
            <v>Equatorial Guinea</v>
          </cell>
          <cell r="C71">
            <v>703.84484999999995</v>
          </cell>
          <cell r="D71">
            <v>852.68083000000001</v>
          </cell>
          <cell r="E71">
            <v>0</v>
          </cell>
          <cell r="F71">
            <v>852.68083000000001</v>
          </cell>
          <cell r="G71">
            <v>1556.52568</v>
          </cell>
          <cell r="I71">
            <v>852.68083000000001</v>
          </cell>
        </row>
        <row r="72">
          <cell r="A72">
            <v>232</v>
          </cell>
          <cell r="B72" t="str">
            <v>Eritrea</v>
          </cell>
          <cell r="C72">
            <v>2631.5873700000002</v>
          </cell>
          <cell r="D72">
            <v>6322.1563299999998</v>
          </cell>
          <cell r="E72">
            <v>7127</v>
          </cell>
          <cell r="F72">
            <v>13449.15633</v>
          </cell>
          <cell r="G72">
            <v>16080.743699999999</v>
          </cell>
          <cell r="H72">
            <v>7127</v>
          </cell>
          <cell r="I72">
            <v>6322.1563299999998</v>
          </cell>
        </row>
        <row r="73">
          <cell r="A73">
            <v>233</v>
          </cell>
          <cell r="B73" t="str">
            <v>Estonia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74">
          <cell r="A74">
            <v>231</v>
          </cell>
          <cell r="B74" t="str">
            <v>Ethiopia</v>
          </cell>
          <cell r="C74">
            <v>45848.894789999998</v>
          </cell>
          <cell r="D74">
            <v>40907.46428</v>
          </cell>
          <cell r="E74">
            <v>41589</v>
          </cell>
          <cell r="F74">
            <v>82496.46428</v>
          </cell>
          <cell r="G74">
            <v>128345.35907000001</v>
          </cell>
          <cell r="H74">
            <v>41589</v>
          </cell>
          <cell r="I74">
            <v>40907.46428</v>
          </cell>
        </row>
        <row r="75">
          <cell r="A75">
            <v>242</v>
          </cell>
          <cell r="B75" t="str">
            <v>Fiji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</row>
        <row r="76">
          <cell r="A76">
            <v>246</v>
          </cell>
          <cell r="B76" t="str">
            <v>Finland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</row>
        <row r="77">
          <cell r="A77">
            <v>250</v>
          </cell>
          <cell r="B77" t="str">
            <v>France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</row>
        <row r="78">
          <cell r="A78">
            <v>254</v>
          </cell>
          <cell r="B78" t="str">
            <v>French Guiana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</row>
        <row r="79">
          <cell r="A79">
            <v>258</v>
          </cell>
          <cell r="B79" t="str">
            <v>French Polynesia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</row>
        <row r="80">
          <cell r="A80">
            <v>266</v>
          </cell>
          <cell r="B80" t="str">
            <v>Gabon</v>
          </cell>
          <cell r="C80">
            <v>698.17436999999995</v>
          </cell>
          <cell r="D80">
            <v>794.84487000000001</v>
          </cell>
          <cell r="E80">
            <v>0</v>
          </cell>
          <cell r="F80">
            <v>794.84487000000001</v>
          </cell>
          <cell r="G80">
            <v>1493.0192400000001</v>
          </cell>
          <cell r="I80">
            <v>794.84487000000001</v>
          </cell>
        </row>
        <row r="81">
          <cell r="A81">
            <v>270</v>
          </cell>
          <cell r="B81" t="str">
            <v>Gambia</v>
          </cell>
          <cell r="C81">
            <v>1164.1715800000002</v>
          </cell>
          <cell r="D81">
            <v>1756.08331</v>
          </cell>
          <cell r="E81">
            <v>49</v>
          </cell>
          <cell r="F81">
            <v>1805.08331</v>
          </cell>
          <cell r="G81">
            <v>2969.2548900000002</v>
          </cell>
          <cell r="H81">
            <v>49</v>
          </cell>
          <cell r="I81">
            <v>1756.08331</v>
          </cell>
        </row>
        <row r="82">
          <cell r="A82">
            <v>268</v>
          </cell>
          <cell r="B82" t="str">
            <v>Georgia</v>
          </cell>
          <cell r="C82">
            <v>1319.60779</v>
          </cell>
          <cell r="D82">
            <v>3093.3143800000007</v>
          </cell>
          <cell r="E82">
            <v>3131</v>
          </cell>
          <cell r="F82">
            <v>6224.3143800000007</v>
          </cell>
          <cell r="G82">
            <v>7543.9221700000007</v>
          </cell>
          <cell r="H82">
            <v>3131</v>
          </cell>
          <cell r="I82">
            <v>3093.3143800000007</v>
          </cell>
        </row>
        <row r="83">
          <cell r="A83">
            <v>276</v>
          </cell>
          <cell r="B83" t="str">
            <v>Germany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</row>
        <row r="84">
          <cell r="A84">
            <v>288</v>
          </cell>
          <cell r="B84" t="str">
            <v>Ghana</v>
          </cell>
          <cell r="C84">
            <v>9376.2335999999996</v>
          </cell>
          <cell r="D84">
            <v>14620.348910000001</v>
          </cell>
          <cell r="E84">
            <v>638</v>
          </cell>
          <cell r="F84">
            <v>15258.348910000001</v>
          </cell>
          <cell r="G84">
            <v>24634.58251</v>
          </cell>
          <cell r="H84">
            <v>638</v>
          </cell>
          <cell r="I84">
            <v>14620.348910000001</v>
          </cell>
        </row>
        <row r="85">
          <cell r="A85">
            <v>292</v>
          </cell>
          <cell r="B85" t="str">
            <v>Gibraltar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</row>
        <row r="86">
          <cell r="A86">
            <v>300</v>
          </cell>
          <cell r="B86" t="str">
            <v>Greece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</row>
        <row r="87">
          <cell r="A87">
            <v>308</v>
          </cell>
          <cell r="B87" t="str">
            <v>Grenada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</row>
        <row r="88">
          <cell r="A88">
            <v>316</v>
          </cell>
          <cell r="B88" t="str">
            <v>Guam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</row>
        <row r="89">
          <cell r="A89">
            <v>320</v>
          </cell>
          <cell r="B89" t="str">
            <v>Guatemala</v>
          </cell>
          <cell r="C89">
            <v>1590.58367</v>
          </cell>
          <cell r="D89">
            <v>4652.2964099999999</v>
          </cell>
          <cell r="E89">
            <v>713</v>
          </cell>
          <cell r="F89">
            <v>5365.2964099999999</v>
          </cell>
          <cell r="G89">
            <v>6955.8800799999999</v>
          </cell>
          <cell r="H89">
            <v>713</v>
          </cell>
          <cell r="I89">
            <v>4652.2964099999999</v>
          </cell>
        </row>
        <row r="90">
          <cell r="A90">
            <v>324</v>
          </cell>
          <cell r="B90" t="str">
            <v>Guinea</v>
          </cell>
          <cell r="C90">
            <v>6001.0063200000004</v>
          </cell>
          <cell r="D90">
            <v>3664.7979399999995</v>
          </cell>
          <cell r="E90">
            <v>1708</v>
          </cell>
          <cell r="F90">
            <v>5372.7979399999995</v>
          </cell>
          <cell r="G90">
            <v>11373.804260000001</v>
          </cell>
          <cell r="H90">
            <v>1708</v>
          </cell>
          <cell r="I90">
            <v>3664.7979399999995</v>
          </cell>
        </row>
        <row r="91">
          <cell r="A91">
            <v>624</v>
          </cell>
          <cell r="B91" t="str">
            <v>Guinea-Bissau</v>
          </cell>
          <cell r="C91">
            <v>2161.06367</v>
          </cell>
          <cell r="D91">
            <v>4254.7975699999997</v>
          </cell>
          <cell r="E91">
            <v>487</v>
          </cell>
          <cell r="F91">
            <v>4741.7975699999997</v>
          </cell>
          <cell r="G91">
            <v>6902.8612400000002</v>
          </cell>
          <cell r="H91">
            <v>487</v>
          </cell>
          <cell r="I91">
            <v>4254.7975699999997</v>
          </cell>
        </row>
        <row r="92">
          <cell r="A92">
            <v>328</v>
          </cell>
          <cell r="B92" t="str">
            <v>Guyana</v>
          </cell>
          <cell r="C92">
            <v>1026.0927099999999</v>
          </cell>
          <cell r="D92">
            <v>1253.4977900000001</v>
          </cell>
          <cell r="E92">
            <v>0</v>
          </cell>
          <cell r="F92">
            <v>1253.4977900000001</v>
          </cell>
          <cell r="G92">
            <v>2279.5905000000002</v>
          </cell>
          <cell r="I92">
            <v>1253.4977900000001</v>
          </cell>
        </row>
        <row r="93">
          <cell r="A93">
            <v>332</v>
          </cell>
          <cell r="B93" t="str">
            <v>Haiti</v>
          </cell>
          <cell r="C93">
            <v>4690.9229800000003</v>
          </cell>
          <cell r="D93">
            <v>12889.488240000002</v>
          </cell>
          <cell r="E93">
            <v>3985</v>
          </cell>
          <cell r="F93">
            <v>16874.488240000002</v>
          </cell>
          <cell r="G93">
            <v>21565.411220000002</v>
          </cell>
          <cell r="H93">
            <v>3985</v>
          </cell>
          <cell r="I93">
            <v>12889.488240000002</v>
          </cell>
        </row>
        <row r="94">
          <cell r="A94">
            <v>336</v>
          </cell>
          <cell r="B94" t="str">
            <v>Holy See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</row>
        <row r="95">
          <cell r="A95">
            <v>340</v>
          </cell>
          <cell r="B95" t="str">
            <v>Honduras</v>
          </cell>
          <cell r="C95">
            <v>879.01217000000008</v>
          </cell>
          <cell r="D95">
            <v>4067.8467799999999</v>
          </cell>
          <cell r="E95">
            <v>216</v>
          </cell>
          <cell r="F95">
            <v>4283.8467799999999</v>
          </cell>
          <cell r="G95">
            <v>5162.8589499999998</v>
          </cell>
          <cell r="H95">
            <v>216</v>
          </cell>
          <cell r="I95">
            <v>4067.8467799999999</v>
          </cell>
        </row>
        <row r="96">
          <cell r="A96">
            <v>348</v>
          </cell>
          <cell r="B96" t="str">
            <v>Hungary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</row>
        <row r="97">
          <cell r="A97">
            <v>352</v>
          </cell>
          <cell r="B97" t="str">
            <v>Iceland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</row>
        <row r="98">
          <cell r="A98">
            <v>356</v>
          </cell>
          <cell r="B98" t="str">
            <v>India</v>
          </cell>
          <cell r="C98">
            <v>36594.597419999998</v>
          </cell>
          <cell r="D98">
            <v>64124.670580000005</v>
          </cell>
          <cell r="E98">
            <v>5514</v>
          </cell>
          <cell r="F98">
            <v>69638.670580000005</v>
          </cell>
          <cell r="G98">
            <v>106233.26800000001</v>
          </cell>
          <cell r="H98">
            <v>5514</v>
          </cell>
          <cell r="I98">
            <v>64124.670580000005</v>
          </cell>
        </row>
        <row r="99">
          <cell r="A99">
            <v>360</v>
          </cell>
          <cell r="B99" t="str">
            <v>Indonesia</v>
          </cell>
          <cell r="C99">
            <v>5225.1867400000001</v>
          </cell>
          <cell r="D99">
            <v>40775.997240000012</v>
          </cell>
          <cell r="E99">
            <v>70012</v>
          </cell>
          <cell r="F99">
            <v>110787.99724000001</v>
          </cell>
          <cell r="G99">
            <v>116013.18398000002</v>
          </cell>
          <cell r="H99">
            <v>70012</v>
          </cell>
          <cell r="I99">
            <v>40775.997240000012</v>
          </cell>
        </row>
        <row r="100">
          <cell r="A100">
            <v>364</v>
          </cell>
          <cell r="B100" t="str">
            <v>Iran (Islamic Republic of)</v>
          </cell>
          <cell r="C100">
            <v>1424.0459099999998</v>
          </cell>
          <cell r="D100">
            <v>1161.0818400000001</v>
          </cell>
          <cell r="E100">
            <v>167</v>
          </cell>
          <cell r="F100">
            <v>1328.0818400000001</v>
          </cell>
          <cell r="G100">
            <v>2752.1277499999997</v>
          </cell>
          <cell r="H100">
            <v>167</v>
          </cell>
          <cell r="I100">
            <v>1161.0818400000001</v>
          </cell>
        </row>
        <row r="101">
          <cell r="A101">
            <v>368</v>
          </cell>
          <cell r="B101" t="str">
            <v>Iraq</v>
          </cell>
          <cell r="C101">
            <v>2071.5958599999999</v>
          </cell>
          <cell r="D101">
            <v>22314.701070000003</v>
          </cell>
          <cell r="E101">
            <v>15906</v>
          </cell>
          <cell r="F101">
            <v>38220.701070000003</v>
          </cell>
          <cell r="G101">
            <v>40292.296930000004</v>
          </cell>
          <cell r="H101">
            <v>15906</v>
          </cell>
          <cell r="I101">
            <v>22314.701070000003</v>
          </cell>
        </row>
        <row r="102">
          <cell r="A102">
            <v>372</v>
          </cell>
          <cell r="B102" t="str">
            <v>Ireland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</row>
        <row r="103">
          <cell r="A103">
            <v>376</v>
          </cell>
          <cell r="B103" t="str">
            <v>Israel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</row>
        <row r="104">
          <cell r="A104">
            <v>380</v>
          </cell>
          <cell r="B104" t="str">
            <v>Italy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</row>
        <row r="105">
          <cell r="A105">
            <v>388</v>
          </cell>
          <cell r="B105" t="str">
            <v>Jamaica</v>
          </cell>
          <cell r="C105">
            <v>564.49787000000003</v>
          </cell>
          <cell r="D105">
            <v>2381.1321199999998</v>
          </cell>
          <cell r="E105">
            <v>171</v>
          </cell>
          <cell r="F105">
            <v>2552.1321199999998</v>
          </cell>
          <cell r="G105">
            <v>3116.6299899999999</v>
          </cell>
          <cell r="H105">
            <v>171</v>
          </cell>
          <cell r="I105">
            <v>2381.1321199999998</v>
          </cell>
        </row>
        <row r="106">
          <cell r="A106">
            <v>392</v>
          </cell>
          <cell r="B106" t="str">
            <v>Japan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A107">
            <v>400</v>
          </cell>
          <cell r="B107" t="str">
            <v>Jordan</v>
          </cell>
          <cell r="C107">
            <v>600.8664</v>
          </cell>
          <cell r="D107">
            <v>1176.5967300000002</v>
          </cell>
          <cell r="E107">
            <v>4985</v>
          </cell>
          <cell r="F107">
            <v>6161.5967300000002</v>
          </cell>
          <cell r="G107">
            <v>6762.4631300000001</v>
          </cell>
          <cell r="H107">
            <v>4985</v>
          </cell>
          <cell r="I107">
            <v>1176.5967300000002</v>
          </cell>
        </row>
        <row r="108">
          <cell r="A108">
            <v>398</v>
          </cell>
          <cell r="B108" t="str">
            <v>Kazakhstan</v>
          </cell>
          <cell r="C108">
            <v>1053.16859</v>
          </cell>
          <cell r="D108">
            <v>965.05545000000006</v>
          </cell>
          <cell r="E108">
            <v>11</v>
          </cell>
          <cell r="F108">
            <v>976.05545000000006</v>
          </cell>
          <cell r="G108">
            <v>2029.2240400000001</v>
          </cell>
          <cell r="H108">
            <v>11</v>
          </cell>
          <cell r="I108">
            <v>965.05545000000006</v>
          </cell>
        </row>
        <row r="109">
          <cell r="A109">
            <v>404</v>
          </cell>
          <cell r="B109" t="str">
            <v>Kenya</v>
          </cell>
          <cell r="C109">
            <v>15121.585859999999</v>
          </cell>
          <cell r="D109">
            <v>16923.078119999998</v>
          </cell>
          <cell r="E109">
            <v>12650</v>
          </cell>
          <cell r="F109">
            <v>29573.078119999998</v>
          </cell>
          <cell r="G109">
            <v>44694.663979999998</v>
          </cell>
          <cell r="H109">
            <v>12650</v>
          </cell>
          <cell r="I109">
            <v>16923.078119999998</v>
          </cell>
        </row>
        <row r="110">
          <cell r="A110">
            <v>296</v>
          </cell>
          <cell r="B110" t="str">
            <v>Kiribati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A111">
            <v>896</v>
          </cell>
          <cell r="B111" t="str">
            <v>Kosovo</v>
          </cell>
          <cell r="C111">
            <v>1271.60601</v>
          </cell>
          <cell r="D111">
            <v>2389.6541000000002</v>
          </cell>
          <cell r="E111">
            <v>9</v>
          </cell>
          <cell r="F111">
            <v>2398.6541000000002</v>
          </cell>
          <cell r="G111">
            <v>3670.2601100000002</v>
          </cell>
          <cell r="H111">
            <v>9</v>
          </cell>
          <cell r="I111">
            <v>2389.6541000000002</v>
          </cell>
        </row>
        <row r="112">
          <cell r="A112">
            <v>414</v>
          </cell>
          <cell r="B112" t="str">
            <v>Kuwait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A113">
            <v>417</v>
          </cell>
          <cell r="B113" t="str">
            <v>Kyrgyzstan</v>
          </cell>
          <cell r="C113">
            <v>1019.94114</v>
          </cell>
          <cell r="D113">
            <v>1634.5504900000001</v>
          </cell>
          <cell r="E113">
            <v>0</v>
          </cell>
          <cell r="F113">
            <v>1634.5504900000001</v>
          </cell>
          <cell r="G113">
            <v>2654.49163</v>
          </cell>
          <cell r="I113">
            <v>1634.5504900000001</v>
          </cell>
        </row>
        <row r="114">
          <cell r="A114">
            <v>418</v>
          </cell>
          <cell r="B114" t="str">
            <v>Lao People's Democratic Republic</v>
          </cell>
          <cell r="C114">
            <v>2503.3417300000001</v>
          </cell>
          <cell r="D114">
            <v>11106.507350000002</v>
          </cell>
          <cell r="E114">
            <v>738</v>
          </cell>
          <cell r="F114">
            <v>11844.507350000002</v>
          </cell>
          <cell r="G114">
            <v>14347.849080000002</v>
          </cell>
          <cell r="H114">
            <v>738</v>
          </cell>
          <cell r="I114">
            <v>11106.507350000002</v>
          </cell>
        </row>
        <row r="115">
          <cell r="A115">
            <v>428</v>
          </cell>
          <cell r="B115" t="str">
            <v>Latvia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</row>
        <row r="116">
          <cell r="A116">
            <v>422</v>
          </cell>
          <cell r="B116" t="str">
            <v>Lebanon</v>
          </cell>
          <cell r="C116">
            <v>614.24388999999996</v>
          </cell>
          <cell r="D116">
            <v>1278.5991200000008</v>
          </cell>
          <cell r="E116">
            <v>7404</v>
          </cell>
          <cell r="F116">
            <v>8682.5991200000008</v>
          </cell>
          <cell r="G116">
            <v>9296.8430100000005</v>
          </cell>
          <cell r="H116">
            <v>7404</v>
          </cell>
          <cell r="I116">
            <v>1278.5991200000008</v>
          </cell>
        </row>
        <row r="117">
          <cell r="A117">
            <v>426</v>
          </cell>
          <cell r="B117" t="str">
            <v>Lesotho</v>
          </cell>
          <cell r="C117">
            <v>1137.72434</v>
          </cell>
          <cell r="D117">
            <v>3315.4893499999998</v>
          </cell>
          <cell r="E117">
            <v>2105</v>
          </cell>
          <cell r="F117">
            <v>5420.4893499999998</v>
          </cell>
          <cell r="G117">
            <v>6558.2136899999996</v>
          </cell>
          <cell r="H117">
            <v>2105</v>
          </cell>
          <cell r="I117">
            <v>3315.4893499999998</v>
          </cell>
        </row>
        <row r="118">
          <cell r="A118">
            <v>430</v>
          </cell>
          <cell r="B118" t="str">
            <v>Liberia</v>
          </cell>
          <cell r="C118">
            <v>5568.0496299999995</v>
          </cell>
          <cell r="D118">
            <v>19557.031520000004</v>
          </cell>
          <cell r="E118">
            <v>7169</v>
          </cell>
          <cell r="F118">
            <v>26726.031520000004</v>
          </cell>
          <cell r="G118">
            <v>32294.081150000005</v>
          </cell>
          <cell r="H118">
            <v>7169</v>
          </cell>
          <cell r="I118">
            <v>19557.031520000004</v>
          </cell>
        </row>
        <row r="119">
          <cell r="A119">
            <v>434</v>
          </cell>
          <cell r="B119" t="str">
            <v>Libyan Arab Jamahiriya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A120">
            <v>438</v>
          </cell>
          <cell r="B120" t="str">
            <v>Liechtenstein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A121">
            <v>440</v>
          </cell>
          <cell r="B121" t="str">
            <v>Lithuania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A122">
            <v>442</v>
          </cell>
          <cell r="B122" t="str">
            <v>Luxembourg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A123">
            <v>450</v>
          </cell>
          <cell r="B123" t="str">
            <v>Madagascar</v>
          </cell>
          <cell r="C123">
            <v>17046.08108</v>
          </cell>
          <cell r="D123">
            <v>8694.8423899999998</v>
          </cell>
          <cell r="E123">
            <v>6771</v>
          </cell>
          <cell r="F123">
            <v>15465.84239</v>
          </cell>
          <cell r="G123">
            <v>32511.923470000002</v>
          </cell>
          <cell r="H123">
            <v>6771</v>
          </cell>
          <cell r="I123">
            <v>8694.8423899999998</v>
          </cell>
        </row>
        <row r="124">
          <cell r="A124">
            <v>454</v>
          </cell>
          <cell r="B124" t="str">
            <v>Malawi</v>
          </cell>
          <cell r="C124">
            <v>9242.3133100000014</v>
          </cell>
          <cell r="D124">
            <v>27593.354350000001</v>
          </cell>
          <cell r="E124">
            <v>1949</v>
          </cell>
          <cell r="F124">
            <v>29542.354350000001</v>
          </cell>
          <cell r="G124">
            <v>38784.667660000006</v>
          </cell>
          <cell r="H124">
            <v>1949</v>
          </cell>
          <cell r="I124">
            <v>27593.354350000001</v>
          </cell>
        </row>
        <row r="125">
          <cell r="A125">
            <v>458</v>
          </cell>
          <cell r="B125" t="str">
            <v>Malaysia</v>
          </cell>
          <cell r="C125">
            <v>433.68448999999998</v>
          </cell>
          <cell r="D125">
            <v>667.3024099999999</v>
          </cell>
          <cell r="E125">
            <v>343</v>
          </cell>
          <cell r="F125">
            <v>1010.3024099999999</v>
          </cell>
          <cell r="G125">
            <v>1443.9868999999999</v>
          </cell>
          <cell r="H125">
            <v>343</v>
          </cell>
          <cell r="I125">
            <v>667.3024099999999</v>
          </cell>
        </row>
        <row r="126">
          <cell r="A126">
            <v>462</v>
          </cell>
          <cell r="B126" t="str">
            <v>Maldives</v>
          </cell>
          <cell r="C126">
            <v>253.20162999999999</v>
          </cell>
          <cell r="D126">
            <v>327.36989999999969</v>
          </cell>
          <cell r="E126">
            <v>3459</v>
          </cell>
          <cell r="F126">
            <v>3786.3698999999997</v>
          </cell>
          <cell r="G126">
            <v>4039.5715299999997</v>
          </cell>
          <cell r="H126">
            <v>3459</v>
          </cell>
          <cell r="I126">
            <v>327.36989999999969</v>
          </cell>
        </row>
        <row r="127">
          <cell r="A127">
            <v>466</v>
          </cell>
          <cell r="B127" t="str">
            <v>Mali</v>
          </cell>
          <cell r="C127">
            <v>11192.164939999999</v>
          </cell>
          <cell r="D127">
            <v>12062.029620000001</v>
          </cell>
          <cell r="E127">
            <v>3866</v>
          </cell>
          <cell r="F127">
            <v>15928.029620000001</v>
          </cell>
          <cell r="G127">
            <v>27120.19456</v>
          </cell>
          <cell r="H127">
            <v>3866</v>
          </cell>
          <cell r="I127">
            <v>12062.029620000001</v>
          </cell>
        </row>
        <row r="128">
          <cell r="A128">
            <v>470</v>
          </cell>
          <cell r="B128" t="str">
            <v>Malta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</row>
        <row r="129">
          <cell r="A129">
            <v>584</v>
          </cell>
          <cell r="B129" t="str">
            <v>Marshall Islands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</row>
        <row r="130">
          <cell r="A130">
            <v>478</v>
          </cell>
          <cell r="B130" t="str">
            <v>Mauritania</v>
          </cell>
          <cell r="C130">
            <v>2618.9882200000002</v>
          </cell>
          <cell r="D130">
            <v>2470.2303400000001</v>
          </cell>
          <cell r="E130">
            <v>1534</v>
          </cell>
          <cell r="F130">
            <v>4004.2303400000001</v>
          </cell>
          <cell r="G130">
            <v>6623.2185600000003</v>
          </cell>
          <cell r="H130">
            <v>1534</v>
          </cell>
          <cell r="I130">
            <v>2470.2303400000001</v>
          </cell>
        </row>
        <row r="131">
          <cell r="A131">
            <v>480</v>
          </cell>
          <cell r="B131" t="str">
            <v>Mauritius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</row>
        <row r="132">
          <cell r="A132">
            <v>484</v>
          </cell>
          <cell r="B132" t="str">
            <v>Mexico</v>
          </cell>
          <cell r="C132">
            <v>792.80315000000007</v>
          </cell>
          <cell r="D132">
            <v>3985.4324100000003</v>
          </cell>
          <cell r="E132">
            <v>1968</v>
          </cell>
          <cell r="F132">
            <v>5953.4324100000003</v>
          </cell>
          <cell r="G132">
            <v>6746.2355600000001</v>
          </cell>
          <cell r="H132">
            <v>1968</v>
          </cell>
          <cell r="I132">
            <v>3985.4324100000003</v>
          </cell>
        </row>
        <row r="133">
          <cell r="A133">
            <v>583</v>
          </cell>
          <cell r="B133" t="str">
            <v>Micronesia (Federated States of)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</row>
        <row r="134">
          <cell r="A134">
            <v>492</v>
          </cell>
          <cell r="B134" t="str">
            <v>Monaco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</row>
        <row r="135">
          <cell r="A135">
            <v>496</v>
          </cell>
          <cell r="B135" t="str">
            <v>Mongolia</v>
          </cell>
          <cell r="C135">
            <v>1148.53343</v>
          </cell>
          <cell r="D135">
            <v>2110.1324599999998</v>
          </cell>
          <cell r="E135">
            <v>0</v>
          </cell>
          <cell r="F135">
            <v>2110.1324599999998</v>
          </cell>
          <cell r="G135">
            <v>3258.6658899999998</v>
          </cell>
          <cell r="I135">
            <v>2110.1324599999998</v>
          </cell>
        </row>
        <row r="136">
          <cell r="A136">
            <v>499</v>
          </cell>
          <cell r="B136" t="str">
            <v>Montenegro</v>
          </cell>
          <cell r="C136">
            <v>632.11531000000002</v>
          </cell>
          <cell r="D136">
            <v>302.35683</v>
          </cell>
          <cell r="E136">
            <v>0</v>
          </cell>
          <cell r="F136">
            <v>302.35683</v>
          </cell>
          <cell r="G136">
            <v>934.47214000000008</v>
          </cell>
          <cell r="I136">
            <v>302.35683</v>
          </cell>
        </row>
        <row r="137">
          <cell r="A137">
            <v>500</v>
          </cell>
          <cell r="B137" t="str">
            <v>Montserrat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</row>
        <row r="138">
          <cell r="A138">
            <v>504</v>
          </cell>
          <cell r="B138" t="str">
            <v>Morocco</v>
          </cell>
          <cell r="C138">
            <v>1261.8622800000001</v>
          </cell>
          <cell r="D138">
            <v>3187.4465099999998</v>
          </cell>
          <cell r="E138">
            <v>0</v>
          </cell>
          <cell r="F138">
            <v>3187.4465099999998</v>
          </cell>
          <cell r="G138">
            <v>4449.30879</v>
          </cell>
          <cell r="I138">
            <v>3187.4465099999998</v>
          </cell>
        </row>
        <row r="139">
          <cell r="A139">
            <v>508</v>
          </cell>
          <cell r="B139" t="str">
            <v>Mozambique</v>
          </cell>
          <cell r="C139">
            <v>15676.486650000001</v>
          </cell>
          <cell r="D139">
            <v>44018.868560000003</v>
          </cell>
          <cell r="E139">
            <v>4845</v>
          </cell>
          <cell r="F139">
            <v>48863.868560000003</v>
          </cell>
          <cell r="G139">
            <v>64540.355210000002</v>
          </cell>
          <cell r="H139">
            <v>4845</v>
          </cell>
          <cell r="I139">
            <v>44018.868560000003</v>
          </cell>
        </row>
        <row r="140">
          <cell r="A140">
            <v>104</v>
          </cell>
          <cell r="B140" t="str">
            <v>Myanmar</v>
          </cell>
          <cell r="C140">
            <v>13863.0134</v>
          </cell>
          <cell r="D140">
            <v>18724.337969999993</v>
          </cell>
          <cell r="E140">
            <v>46953</v>
          </cell>
          <cell r="F140">
            <v>65677.337969999993</v>
          </cell>
          <cell r="G140">
            <v>79540.351369999989</v>
          </cell>
          <cell r="H140">
            <v>46953</v>
          </cell>
          <cell r="I140">
            <v>18724.337969999993</v>
          </cell>
        </row>
        <row r="141">
          <cell r="A141">
            <v>516</v>
          </cell>
          <cell r="B141" t="str">
            <v>Namibia</v>
          </cell>
          <cell r="C141">
            <v>1253.7016299999998</v>
          </cell>
          <cell r="D141">
            <v>3464.8345300000001</v>
          </cell>
          <cell r="E141">
            <v>416</v>
          </cell>
          <cell r="F141">
            <v>3880.8345300000001</v>
          </cell>
          <cell r="G141">
            <v>5134.5361599999997</v>
          </cell>
          <cell r="H141">
            <v>416</v>
          </cell>
          <cell r="I141">
            <v>3464.8345300000001</v>
          </cell>
        </row>
        <row r="142">
          <cell r="A142">
            <v>520</v>
          </cell>
          <cell r="B142" t="str">
            <v>Nauru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</row>
        <row r="143">
          <cell r="A143">
            <v>524</v>
          </cell>
          <cell r="B143" t="str">
            <v>Nepal</v>
          </cell>
          <cell r="C143">
            <v>6039.8074900000001</v>
          </cell>
          <cell r="D143">
            <v>14582.019539999998</v>
          </cell>
          <cell r="E143">
            <v>5743</v>
          </cell>
          <cell r="F143">
            <v>20325.019539999998</v>
          </cell>
          <cell r="G143">
            <v>26364.827029999997</v>
          </cell>
          <cell r="H143">
            <v>5743</v>
          </cell>
          <cell r="I143">
            <v>14582.019539999998</v>
          </cell>
        </row>
        <row r="144">
          <cell r="A144">
            <v>528</v>
          </cell>
          <cell r="B144" t="str">
            <v>Netherlands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</row>
        <row r="145">
          <cell r="A145">
            <v>530</v>
          </cell>
          <cell r="B145" t="str">
            <v>Netherlands Antilles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</row>
        <row r="146">
          <cell r="A146">
            <v>540</v>
          </cell>
          <cell r="B146" t="str">
            <v>New Caledonia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</row>
        <row r="147">
          <cell r="A147">
            <v>554</v>
          </cell>
          <cell r="B147" t="str">
            <v>New Zealand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</row>
        <row r="148">
          <cell r="A148">
            <v>558</v>
          </cell>
          <cell r="B148" t="str">
            <v>Nicaragua</v>
          </cell>
          <cell r="C148">
            <v>740.14493000000004</v>
          </cell>
          <cell r="D148">
            <v>4280.8016699999998</v>
          </cell>
          <cell r="E148">
            <v>1265</v>
          </cell>
          <cell r="F148">
            <v>5545.8016699999998</v>
          </cell>
          <cell r="G148">
            <v>6285.9466000000002</v>
          </cell>
          <cell r="H148">
            <v>1265</v>
          </cell>
          <cell r="I148">
            <v>4280.8016699999998</v>
          </cell>
        </row>
        <row r="149">
          <cell r="A149">
            <v>562</v>
          </cell>
          <cell r="B149" t="str">
            <v>Niger</v>
          </cell>
          <cell r="C149">
            <v>19520.454129999998</v>
          </cell>
          <cell r="D149">
            <v>14832.107749999999</v>
          </cell>
          <cell r="E149">
            <v>5774</v>
          </cell>
          <cell r="F149">
            <v>20606.107749999999</v>
          </cell>
          <cell r="G149">
            <v>40126.561879999994</v>
          </cell>
          <cell r="H149">
            <v>5774</v>
          </cell>
          <cell r="I149">
            <v>14832.107749999999</v>
          </cell>
        </row>
        <row r="150">
          <cell r="A150">
            <v>566</v>
          </cell>
          <cell r="B150" t="str">
            <v>Nigeria</v>
          </cell>
          <cell r="C150">
            <v>43295.904479999997</v>
          </cell>
          <cell r="D150">
            <v>67361.566860000006</v>
          </cell>
          <cell r="E150">
            <v>0</v>
          </cell>
          <cell r="F150">
            <v>67361.566860000006</v>
          </cell>
          <cell r="G150">
            <v>110657.47134</v>
          </cell>
          <cell r="I150">
            <v>67361.566860000006</v>
          </cell>
        </row>
        <row r="151">
          <cell r="A151">
            <v>570</v>
          </cell>
          <cell r="B151" t="str">
            <v>Niue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</row>
        <row r="152">
          <cell r="A152">
            <v>578</v>
          </cell>
          <cell r="B152" t="str">
            <v>Norway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</row>
        <row r="153">
          <cell r="A153">
            <v>512</v>
          </cell>
          <cell r="B153" t="str">
            <v>Oman</v>
          </cell>
          <cell r="C153">
            <v>150</v>
          </cell>
          <cell r="D153">
            <v>1067.7512199999999</v>
          </cell>
          <cell r="E153">
            <v>0</v>
          </cell>
          <cell r="F153">
            <v>1067.7512199999999</v>
          </cell>
          <cell r="G153">
            <v>1217.7512199999999</v>
          </cell>
          <cell r="I153">
            <v>1067.7512199999999</v>
          </cell>
        </row>
        <row r="154">
          <cell r="A154">
            <v>586</v>
          </cell>
          <cell r="B154" t="str">
            <v>Pakistan</v>
          </cell>
          <cell r="C154">
            <v>20955.28138</v>
          </cell>
          <cell r="D154">
            <v>31052.265909999995</v>
          </cell>
          <cell r="E154">
            <v>32405</v>
          </cell>
          <cell r="F154">
            <v>63457.265909999995</v>
          </cell>
          <cell r="G154">
            <v>84412.547289999988</v>
          </cell>
          <cell r="H154">
            <v>32405</v>
          </cell>
          <cell r="I154">
            <v>31052.265909999995</v>
          </cell>
        </row>
        <row r="155">
          <cell r="A155">
            <v>585</v>
          </cell>
          <cell r="B155" t="str">
            <v>Palau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</row>
        <row r="156">
          <cell r="A156">
            <v>591</v>
          </cell>
          <cell r="B156" t="str">
            <v>Panama</v>
          </cell>
          <cell r="C156">
            <v>438.69675000000001</v>
          </cell>
          <cell r="D156">
            <v>985.77569999999992</v>
          </cell>
          <cell r="E156">
            <v>0</v>
          </cell>
          <cell r="F156">
            <v>985.77569999999992</v>
          </cell>
          <cell r="G156">
            <v>1424.47245</v>
          </cell>
          <cell r="I156">
            <v>985.77569999999992</v>
          </cell>
        </row>
        <row r="157">
          <cell r="A157">
            <v>598</v>
          </cell>
          <cell r="B157" t="str">
            <v>Papua New Guinea</v>
          </cell>
          <cell r="C157">
            <v>1330.06232</v>
          </cell>
          <cell r="D157">
            <v>5897.4213799999998</v>
          </cell>
          <cell r="E157">
            <v>0</v>
          </cell>
          <cell r="F157">
            <v>5897.4213799999998</v>
          </cell>
          <cell r="G157">
            <v>7227.4836999999998</v>
          </cell>
          <cell r="I157">
            <v>5897.4213799999998</v>
          </cell>
        </row>
        <row r="158">
          <cell r="A158">
            <v>600</v>
          </cell>
          <cell r="B158" t="str">
            <v>Paraguay</v>
          </cell>
          <cell r="C158">
            <v>1199.4212399999999</v>
          </cell>
          <cell r="D158">
            <v>735.08996999999999</v>
          </cell>
          <cell r="E158">
            <v>0</v>
          </cell>
          <cell r="F158">
            <v>735.08996999999999</v>
          </cell>
          <cell r="G158">
            <v>1934.5112099999999</v>
          </cell>
          <cell r="I158">
            <v>735.08996999999999</v>
          </cell>
        </row>
        <row r="159">
          <cell r="A159">
            <v>604</v>
          </cell>
          <cell r="B159" t="str">
            <v>Peru</v>
          </cell>
          <cell r="C159">
            <v>926.13804000000005</v>
          </cell>
          <cell r="D159">
            <v>6452.4504400000005</v>
          </cell>
          <cell r="E159">
            <v>2143</v>
          </cell>
          <cell r="F159">
            <v>8595.4504400000005</v>
          </cell>
          <cell r="G159">
            <v>9521.5884800000003</v>
          </cell>
          <cell r="H159">
            <v>2143</v>
          </cell>
          <cell r="I159">
            <v>6452.4504400000005</v>
          </cell>
        </row>
        <row r="160">
          <cell r="A160">
            <v>608</v>
          </cell>
          <cell r="B160" t="str">
            <v>Philippines</v>
          </cell>
          <cell r="C160">
            <v>2963.5209399999999</v>
          </cell>
          <cell r="D160">
            <v>11995.13831</v>
          </cell>
          <cell r="E160">
            <v>908</v>
          </cell>
          <cell r="F160">
            <v>12903.13831</v>
          </cell>
          <cell r="G160">
            <v>15866.659250000001</v>
          </cell>
          <cell r="H160">
            <v>908</v>
          </cell>
          <cell r="I160">
            <v>11995.13831</v>
          </cell>
        </row>
        <row r="161">
          <cell r="A161">
            <v>616</v>
          </cell>
          <cell r="B161" t="str">
            <v>Poland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</row>
        <row r="162">
          <cell r="A162">
            <v>620</v>
          </cell>
          <cell r="B162" t="str">
            <v>Portugal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</row>
        <row r="163">
          <cell r="A163">
            <v>630</v>
          </cell>
          <cell r="B163" t="str">
            <v>Puerto Rico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</row>
        <row r="164">
          <cell r="A164">
            <v>634</v>
          </cell>
          <cell r="B164" t="str">
            <v>Qatar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</row>
        <row r="165">
          <cell r="A165">
            <v>410</v>
          </cell>
          <cell r="B165" t="str">
            <v>Republic of Korea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A166">
            <v>498</v>
          </cell>
          <cell r="B166" t="str">
            <v>Republic of Moldova</v>
          </cell>
          <cell r="C166">
            <v>648.87675000000002</v>
          </cell>
          <cell r="D166">
            <v>3048.6819</v>
          </cell>
          <cell r="E166">
            <v>0</v>
          </cell>
          <cell r="F166">
            <v>3048.6819</v>
          </cell>
          <cell r="G166">
            <v>3697.5586499999999</v>
          </cell>
          <cell r="I166">
            <v>3048.6819</v>
          </cell>
        </row>
        <row r="167">
          <cell r="A167">
            <v>638</v>
          </cell>
          <cell r="B167" t="str">
            <v>Reunion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</row>
        <row r="168">
          <cell r="A168">
            <v>642</v>
          </cell>
          <cell r="B168" t="str">
            <v>Romania</v>
          </cell>
          <cell r="C168">
            <v>512.68443000000002</v>
          </cell>
          <cell r="D168">
            <v>1688.2647299999999</v>
          </cell>
          <cell r="E168">
            <v>512</v>
          </cell>
          <cell r="F168">
            <v>2200.2647299999999</v>
          </cell>
          <cell r="G168">
            <v>2712.9491600000001</v>
          </cell>
          <cell r="H168">
            <v>512</v>
          </cell>
          <cell r="I168">
            <v>1688.2647299999999</v>
          </cell>
        </row>
        <row r="169">
          <cell r="A169">
            <v>643</v>
          </cell>
          <cell r="B169" t="str">
            <v>Russian Federation</v>
          </cell>
          <cell r="C169">
            <v>1835.94093</v>
          </cell>
          <cell r="D169">
            <v>7702.4571599999999</v>
          </cell>
          <cell r="E169">
            <v>1717</v>
          </cell>
          <cell r="F169">
            <v>9419.4571599999999</v>
          </cell>
          <cell r="G169">
            <v>11255.398090000001</v>
          </cell>
          <cell r="H169">
            <v>1717</v>
          </cell>
          <cell r="I169">
            <v>7702.4571599999999</v>
          </cell>
        </row>
        <row r="170">
          <cell r="A170">
            <v>646</v>
          </cell>
          <cell r="B170" t="str">
            <v>Rwanda</v>
          </cell>
          <cell r="C170">
            <v>8259.6651600000005</v>
          </cell>
          <cell r="D170">
            <v>9277.7652200000011</v>
          </cell>
          <cell r="E170">
            <v>0</v>
          </cell>
          <cell r="F170">
            <v>9277.7652200000011</v>
          </cell>
          <cell r="G170">
            <v>17537.430380000002</v>
          </cell>
          <cell r="I170">
            <v>9277.7652200000011</v>
          </cell>
        </row>
        <row r="171">
          <cell r="A171">
            <v>654</v>
          </cell>
          <cell r="B171" t="str">
            <v>Saint Helena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</row>
        <row r="172">
          <cell r="A172">
            <v>659</v>
          </cell>
          <cell r="B172" t="str">
            <v>Saint Kitts and Nevis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</row>
        <row r="173">
          <cell r="A173">
            <v>662</v>
          </cell>
          <cell r="B173" t="str">
            <v>Saint Lucia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</row>
        <row r="174">
          <cell r="A174">
            <v>670</v>
          </cell>
          <cell r="B174" t="str">
            <v>Saint Vincent and the Grenadines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</row>
        <row r="175">
          <cell r="A175">
            <v>882</v>
          </cell>
          <cell r="B175" t="str">
            <v>Samoa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</row>
        <row r="176">
          <cell r="A176">
            <v>674</v>
          </cell>
          <cell r="B176" t="str">
            <v>San Marino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</row>
        <row r="177">
          <cell r="A177">
            <v>678</v>
          </cell>
          <cell r="B177" t="str">
            <v>Sao Tome and Principe</v>
          </cell>
          <cell r="C177">
            <v>742.89661000000001</v>
          </cell>
          <cell r="D177">
            <v>405.35651999999999</v>
          </cell>
          <cell r="E177">
            <v>-2</v>
          </cell>
          <cell r="F177">
            <v>403.35651999999999</v>
          </cell>
          <cell r="G177">
            <v>1146.2531300000001</v>
          </cell>
          <cell r="H177">
            <v>-2</v>
          </cell>
          <cell r="I177">
            <v>403.35651999999999</v>
          </cell>
        </row>
        <row r="178">
          <cell r="A178">
            <v>682</v>
          </cell>
          <cell r="B178" t="str">
            <v>Saudi Arabia</v>
          </cell>
          <cell r="C178">
            <v>170.86435</v>
          </cell>
          <cell r="D178">
            <v>973.93293000000006</v>
          </cell>
          <cell r="E178">
            <v>0</v>
          </cell>
          <cell r="F178">
            <v>973.93293000000006</v>
          </cell>
          <cell r="G178">
            <v>1144.79728</v>
          </cell>
          <cell r="I178">
            <v>973.93293000000006</v>
          </cell>
        </row>
        <row r="179">
          <cell r="A179">
            <v>686</v>
          </cell>
          <cell r="B179" t="str">
            <v>Senegal</v>
          </cell>
          <cell r="C179">
            <v>5361.7928700000002</v>
          </cell>
          <cell r="D179">
            <v>6331.3470499999994</v>
          </cell>
          <cell r="E179">
            <v>77</v>
          </cell>
          <cell r="F179">
            <v>6408.3470499999994</v>
          </cell>
          <cell r="G179">
            <v>11770.13992</v>
          </cell>
          <cell r="H179">
            <v>77</v>
          </cell>
          <cell r="I179">
            <v>6331.3470499999994</v>
          </cell>
        </row>
        <row r="180">
          <cell r="A180">
            <v>688</v>
          </cell>
          <cell r="B180" t="str">
            <v xml:space="preserve">Serbia </v>
          </cell>
          <cell r="C180">
            <v>991.71325999999999</v>
          </cell>
          <cell r="D180">
            <v>2289.1712399999997</v>
          </cell>
          <cell r="E180">
            <v>0</v>
          </cell>
          <cell r="F180">
            <v>2289.1712399999997</v>
          </cell>
          <cell r="G180">
            <v>3280.8844999999997</v>
          </cell>
          <cell r="I180">
            <v>2289.1712399999997</v>
          </cell>
        </row>
        <row r="181">
          <cell r="A181">
            <v>690</v>
          </cell>
          <cell r="B181" t="str">
            <v>Seychelles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</row>
        <row r="182">
          <cell r="A182">
            <v>694</v>
          </cell>
          <cell r="B182" t="str">
            <v>Sierra Leone</v>
          </cell>
          <cell r="C182">
            <v>8286.2446799999998</v>
          </cell>
          <cell r="D182">
            <v>15030.332189999999</v>
          </cell>
          <cell r="E182">
            <v>188</v>
          </cell>
          <cell r="F182">
            <v>15218.332189999999</v>
          </cell>
          <cell r="G182">
            <v>23504.576869999997</v>
          </cell>
          <cell r="H182">
            <v>188</v>
          </cell>
          <cell r="I182">
            <v>15030.332189999999</v>
          </cell>
        </row>
        <row r="183">
          <cell r="A183">
            <v>702</v>
          </cell>
          <cell r="B183" t="str">
            <v>Singapore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A184">
            <v>703</v>
          </cell>
          <cell r="B184" t="str">
            <v>Slovakia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A185">
            <v>705</v>
          </cell>
          <cell r="B185" t="str">
            <v>Slovenia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</row>
        <row r="186">
          <cell r="A186">
            <v>90</v>
          </cell>
          <cell r="B186" t="str">
            <v>Solomon Islands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</row>
        <row r="187">
          <cell r="A187">
            <v>706</v>
          </cell>
          <cell r="B187" t="str">
            <v>Somalia</v>
          </cell>
          <cell r="C187">
            <v>12227.110779999999</v>
          </cell>
          <cell r="D187">
            <v>28099.765700000004</v>
          </cell>
          <cell r="E187">
            <v>39312</v>
          </cell>
          <cell r="F187">
            <v>67411.765700000004</v>
          </cell>
          <cell r="G187">
            <v>79638.876480000006</v>
          </cell>
          <cell r="H187">
            <v>39312</v>
          </cell>
          <cell r="I187">
            <v>28099.765700000004</v>
          </cell>
        </row>
        <row r="188">
          <cell r="A188">
            <v>710</v>
          </cell>
          <cell r="B188" t="str">
            <v>South Africa</v>
          </cell>
          <cell r="C188">
            <v>2829.9672599999999</v>
          </cell>
          <cell r="D188">
            <v>8115.94463</v>
          </cell>
          <cell r="E188">
            <v>0</v>
          </cell>
          <cell r="F188">
            <v>8115.94463</v>
          </cell>
          <cell r="G188">
            <v>10945.911889999999</v>
          </cell>
          <cell r="I188">
            <v>8115.94463</v>
          </cell>
        </row>
        <row r="189">
          <cell r="A189">
            <v>724</v>
          </cell>
          <cell r="B189" t="str">
            <v>Spain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</row>
        <row r="190">
          <cell r="A190">
            <v>144</v>
          </cell>
          <cell r="B190" t="str">
            <v>Sri Lanka</v>
          </cell>
          <cell r="C190">
            <v>1099.8900000000001</v>
          </cell>
          <cell r="D190">
            <v>6155.4623199999987</v>
          </cell>
          <cell r="E190">
            <v>29785</v>
          </cell>
          <cell r="F190">
            <v>35940.462319999999</v>
          </cell>
          <cell r="G190">
            <v>37040.352319999998</v>
          </cell>
          <cell r="H190">
            <v>29785</v>
          </cell>
          <cell r="I190">
            <v>6155.4623199999987</v>
          </cell>
        </row>
        <row r="191">
          <cell r="A191">
            <v>736</v>
          </cell>
          <cell r="B191" t="str">
            <v>Sudan</v>
          </cell>
          <cell r="C191">
            <v>17673.82662</v>
          </cell>
          <cell r="D191">
            <v>57898.568429999985</v>
          </cell>
          <cell r="E191">
            <v>104510</v>
          </cell>
          <cell r="F191">
            <v>162408.56842999998</v>
          </cell>
          <cell r="G191">
            <v>180082.39504999999</v>
          </cell>
          <cell r="H191">
            <v>104510</v>
          </cell>
          <cell r="I191">
            <v>57898.568429999985</v>
          </cell>
        </row>
        <row r="192">
          <cell r="A192">
            <v>740</v>
          </cell>
          <cell r="B192" t="str">
            <v>Suriname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</row>
        <row r="193">
          <cell r="A193">
            <v>748</v>
          </cell>
          <cell r="B193" t="str">
            <v>Swaziland</v>
          </cell>
          <cell r="C193">
            <v>1346.20145</v>
          </cell>
          <cell r="D193">
            <v>8222.9435899999989</v>
          </cell>
          <cell r="E193">
            <v>0</v>
          </cell>
          <cell r="F193">
            <v>8222.9435899999989</v>
          </cell>
          <cell r="G193">
            <v>9569.1450399999994</v>
          </cell>
          <cell r="I193">
            <v>8222.9435899999989</v>
          </cell>
        </row>
        <row r="194">
          <cell r="A194">
            <v>752</v>
          </cell>
          <cell r="B194" t="str">
            <v>Sweden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</row>
        <row r="195">
          <cell r="A195">
            <v>756</v>
          </cell>
          <cell r="B195" t="str">
            <v>Switzerland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</row>
        <row r="196">
          <cell r="A196">
            <v>760</v>
          </cell>
          <cell r="B196" t="str">
            <v>Syrian Arab Republic</v>
          </cell>
          <cell r="C196">
            <v>752.32302000000004</v>
          </cell>
          <cell r="D196">
            <v>338.61268000000018</v>
          </cell>
          <cell r="E196">
            <v>15692</v>
          </cell>
          <cell r="F196">
            <v>16030.61268</v>
          </cell>
          <cell r="G196">
            <v>16782.935700000002</v>
          </cell>
          <cell r="H196">
            <v>15692</v>
          </cell>
          <cell r="I196">
            <v>338.61268000000018</v>
          </cell>
        </row>
        <row r="197">
          <cell r="A197">
            <v>762</v>
          </cell>
          <cell r="B197" t="str">
            <v>Tajikistan</v>
          </cell>
          <cell r="C197">
            <v>2230.1773599999997</v>
          </cell>
          <cell r="D197">
            <v>3909.6013599999997</v>
          </cell>
          <cell r="E197">
            <v>2476</v>
          </cell>
          <cell r="F197">
            <v>6385.6013599999997</v>
          </cell>
          <cell r="G197">
            <v>8615.7787199999984</v>
          </cell>
          <cell r="H197">
            <v>2476</v>
          </cell>
          <cell r="I197">
            <v>3909.6013599999997</v>
          </cell>
        </row>
        <row r="198">
          <cell r="A198">
            <v>764</v>
          </cell>
          <cell r="B198" t="str">
            <v>Thailand</v>
          </cell>
          <cell r="C198">
            <v>1016.2014499999999</v>
          </cell>
          <cell r="D198">
            <v>4948.5737399999998</v>
          </cell>
          <cell r="E198">
            <v>3158</v>
          </cell>
          <cell r="F198">
            <v>8106.5737399999998</v>
          </cell>
          <cell r="G198">
            <v>9122.7751900000003</v>
          </cell>
          <cell r="H198">
            <v>3158</v>
          </cell>
          <cell r="I198">
            <v>4948.5737399999998</v>
          </cell>
        </row>
        <row r="199">
          <cell r="A199">
            <v>807</v>
          </cell>
          <cell r="B199" t="str">
            <v>The former Yugoslav Republic of Macedonia</v>
          </cell>
          <cell r="C199">
            <v>661.78276000000005</v>
          </cell>
          <cell r="D199">
            <v>1336.6710800000001</v>
          </cell>
          <cell r="E199">
            <v>0</v>
          </cell>
          <cell r="F199">
            <v>1336.6710800000001</v>
          </cell>
          <cell r="G199">
            <v>1998.4538400000001</v>
          </cell>
          <cell r="I199">
            <v>1336.6710800000001</v>
          </cell>
        </row>
        <row r="200">
          <cell r="A200">
            <v>626</v>
          </cell>
          <cell r="B200" t="str">
            <v>Timor-Leste</v>
          </cell>
          <cell r="C200">
            <v>1123.8986299999999</v>
          </cell>
          <cell r="D200">
            <v>5421.2100999999993</v>
          </cell>
          <cell r="E200">
            <v>1530</v>
          </cell>
          <cell r="F200">
            <v>6951.2100999999993</v>
          </cell>
          <cell r="G200">
            <v>8075.108729999999</v>
          </cell>
          <cell r="H200">
            <v>1530</v>
          </cell>
          <cell r="I200">
            <v>5421.2100999999993</v>
          </cell>
        </row>
        <row r="201">
          <cell r="A201">
            <v>768</v>
          </cell>
          <cell r="B201" t="str">
            <v>Togo</v>
          </cell>
          <cell r="C201">
            <v>4250.8390199999994</v>
          </cell>
          <cell r="D201">
            <v>4711.9452099999999</v>
          </cell>
          <cell r="E201">
            <v>0</v>
          </cell>
          <cell r="F201">
            <v>4711.9452099999999</v>
          </cell>
          <cell r="G201">
            <v>8962.7842299999993</v>
          </cell>
          <cell r="I201">
            <v>4711.9452099999999</v>
          </cell>
        </row>
        <row r="202">
          <cell r="A202">
            <v>776</v>
          </cell>
          <cell r="B202" t="str">
            <v>Tonga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</row>
        <row r="203">
          <cell r="A203">
            <v>780</v>
          </cell>
          <cell r="B203" t="str">
            <v>Trinidad and Tobago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</row>
        <row r="204">
          <cell r="A204">
            <v>788</v>
          </cell>
          <cell r="B204" t="str">
            <v>Tunisia</v>
          </cell>
          <cell r="C204">
            <v>686.14738</v>
          </cell>
          <cell r="D204">
            <v>462.83598000000001</v>
          </cell>
          <cell r="E204">
            <v>0</v>
          </cell>
          <cell r="F204">
            <v>462.83598000000001</v>
          </cell>
          <cell r="G204">
            <v>1148.9833599999999</v>
          </cell>
          <cell r="I204">
            <v>462.83598000000001</v>
          </cell>
        </row>
        <row r="205">
          <cell r="A205">
            <v>792</v>
          </cell>
          <cell r="B205" t="str">
            <v>Turkey</v>
          </cell>
          <cell r="C205">
            <v>1574.24179</v>
          </cell>
          <cell r="D205">
            <v>4162.2994699999999</v>
          </cell>
          <cell r="E205">
            <v>0</v>
          </cell>
          <cell r="F205">
            <v>4162.2994699999999</v>
          </cell>
          <cell r="G205">
            <v>5736.54126</v>
          </cell>
          <cell r="I205">
            <v>4162.2994699999999</v>
          </cell>
        </row>
        <row r="206">
          <cell r="A206">
            <v>795</v>
          </cell>
          <cell r="B206" t="str">
            <v>Turkmenistan</v>
          </cell>
          <cell r="C206">
            <v>886.54779000000008</v>
          </cell>
          <cell r="D206">
            <v>1007.2559100000001</v>
          </cell>
          <cell r="E206">
            <v>0</v>
          </cell>
          <cell r="F206">
            <v>1007.2559100000001</v>
          </cell>
          <cell r="G206">
            <v>1893.8037000000002</v>
          </cell>
          <cell r="I206">
            <v>1007.2559100000001</v>
          </cell>
        </row>
        <row r="207">
          <cell r="A207">
            <v>800</v>
          </cell>
          <cell r="B207" t="str">
            <v>Uganda</v>
          </cell>
          <cell r="C207">
            <v>22409.740440000001</v>
          </cell>
          <cell r="D207">
            <v>16069.087180000002</v>
          </cell>
          <cell r="E207">
            <v>21517</v>
          </cell>
          <cell r="F207">
            <v>37586.087180000002</v>
          </cell>
          <cell r="G207">
            <v>59995.827620000004</v>
          </cell>
          <cell r="H207">
            <v>21517</v>
          </cell>
          <cell r="I207">
            <v>16069.087180000002</v>
          </cell>
        </row>
        <row r="208">
          <cell r="A208">
            <v>804</v>
          </cell>
          <cell r="B208" t="str">
            <v>Ukraine</v>
          </cell>
          <cell r="C208">
            <v>1147.2006200000001</v>
          </cell>
          <cell r="D208">
            <v>2705.6797999999999</v>
          </cell>
          <cell r="E208">
            <v>0</v>
          </cell>
          <cell r="F208">
            <v>2705.6797999999999</v>
          </cell>
          <cell r="G208">
            <v>3852.88042</v>
          </cell>
          <cell r="I208">
            <v>2705.6797999999999</v>
          </cell>
        </row>
        <row r="209">
          <cell r="A209">
            <v>834</v>
          </cell>
          <cell r="B209" t="str">
            <v>United Republic of Tanzania</v>
          </cell>
          <cell r="C209">
            <v>17932.376920000002</v>
          </cell>
          <cell r="D209">
            <v>14726.82574</v>
          </cell>
          <cell r="E209">
            <v>1277</v>
          </cell>
          <cell r="F209">
            <v>16003.82574</v>
          </cell>
          <cell r="G209">
            <v>33936.202660000003</v>
          </cell>
          <cell r="H209">
            <v>1277</v>
          </cell>
          <cell r="I209">
            <v>14726.82574</v>
          </cell>
        </row>
        <row r="210">
          <cell r="A210">
            <v>840</v>
          </cell>
          <cell r="B210" t="str">
            <v xml:space="preserve">United States 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</row>
        <row r="211">
          <cell r="A211">
            <v>858</v>
          </cell>
          <cell r="B211" t="str">
            <v>Uruguay</v>
          </cell>
          <cell r="C211">
            <v>532.92025999999998</v>
          </cell>
          <cell r="D211">
            <v>1088.8676799999998</v>
          </cell>
          <cell r="E211">
            <v>0</v>
          </cell>
          <cell r="F211">
            <v>1088.8676799999998</v>
          </cell>
          <cell r="G211">
            <v>1621.7879399999997</v>
          </cell>
          <cell r="I211">
            <v>1088.8676799999998</v>
          </cell>
        </row>
        <row r="212">
          <cell r="A212">
            <v>860</v>
          </cell>
          <cell r="B212" t="str">
            <v>Uzbekistan</v>
          </cell>
          <cell r="C212">
            <v>2969.86859</v>
          </cell>
          <cell r="D212">
            <v>1687.4382499999999</v>
          </cell>
          <cell r="E212">
            <v>107</v>
          </cell>
          <cell r="F212">
            <v>1794.4382499999999</v>
          </cell>
          <cell r="G212">
            <v>4764.3068400000002</v>
          </cell>
          <cell r="H212">
            <v>107</v>
          </cell>
          <cell r="I212">
            <v>1687.4382499999999</v>
          </cell>
        </row>
        <row r="213">
          <cell r="A213">
            <v>548</v>
          </cell>
          <cell r="B213" t="str">
            <v>Vanuatu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</row>
        <row r="214">
          <cell r="A214">
            <v>862</v>
          </cell>
          <cell r="B214" t="str">
            <v>Venezuela, Bolivarian Republic of…</v>
          </cell>
          <cell r="C214">
            <v>977.48824999999999</v>
          </cell>
          <cell r="D214">
            <v>1697.8619799999999</v>
          </cell>
          <cell r="E214">
            <v>-2</v>
          </cell>
          <cell r="F214">
            <v>1695.8619799999999</v>
          </cell>
          <cell r="G214">
            <v>2673.35023</v>
          </cell>
          <cell r="H214">
            <v>-2</v>
          </cell>
          <cell r="I214">
            <v>1695.8619799999999</v>
          </cell>
        </row>
        <row r="215">
          <cell r="A215">
            <v>704</v>
          </cell>
          <cell r="B215" t="str">
            <v>Viet Nam</v>
          </cell>
          <cell r="C215">
            <v>4084.8475899999999</v>
          </cell>
          <cell r="D215">
            <v>12866.75685</v>
          </cell>
          <cell r="E215">
            <v>0</v>
          </cell>
          <cell r="F215">
            <v>12866.75685</v>
          </cell>
          <cell r="G215">
            <v>16951.604439999999</v>
          </cell>
          <cell r="I215">
            <v>12866.75685</v>
          </cell>
        </row>
        <row r="216">
          <cell r="A216">
            <v>895</v>
          </cell>
          <cell r="B216" t="str">
            <v>West Bank and Gaza</v>
          </cell>
          <cell r="C216">
            <v>3674.2885799999999</v>
          </cell>
          <cell r="D216">
            <v>4304.4446499999976</v>
          </cell>
          <cell r="E216">
            <v>12991</v>
          </cell>
          <cell r="F216">
            <v>17295.444649999998</v>
          </cell>
          <cell r="G216">
            <v>20969.733229999998</v>
          </cell>
          <cell r="H216">
            <v>12991</v>
          </cell>
          <cell r="I216">
            <v>4304.4446499999976</v>
          </cell>
        </row>
        <row r="217">
          <cell r="A217">
            <v>887</v>
          </cell>
          <cell r="B217" t="str">
            <v>Yemen</v>
          </cell>
          <cell r="C217">
            <v>10276.97885</v>
          </cell>
          <cell r="D217">
            <v>3668.4633900000008</v>
          </cell>
          <cell r="E217">
            <v>1285</v>
          </cell>
          <cell r="F217">
            <v>4953.4633900000008</v>
          </cell>
          <cell r="G217">
            <v>15230.44224</v>
          </cell>
          <cell r="H217">
            <v>1285</v>
          </cell>
          <cell r="I217">
            <v>3668.4633900000008</v>
          </cell>
        </row>
        <row r="218">
          <cell r="A218">
            <v>894</v>
          </cell>
          <cell r="B218" t="str">
            <v>Zambia</v>
          </cell>
          <cell r="C218">
            <v>8813.7958300000009</v>
          </cell>
          <cell r="D218">
            <v>6587.7982100000008</v>
          </cell>
          <cell r="E218">
            <v>3099</v>
          </cell>
          <cell r="F218">
            <v>9686.7982100000008</v>
          </cell>
          <cell r="G218">
            <v>18500.594040000004</v>
          </cell>
          <cell r="H218">
            <v>3099</v>
          </cell>
          <cell r="I218">
            <v>6587.7982100000008</v>
          </cell>
        </row>
        <row r="219">
          <cell r="A219">
            <v>716</v>
          </cell>
          <cell r="B219" t="str">
            <v>Zimbabwe</v>
          </cell>
          <cell r="C219">
            <v>4556.9358400000001</v>
          </cell>
          <cell r="D219">
            <v>38009.993569999991</v>
          </cell>
          <cell r="E219">
            <v>29378</v>
          </cell>
          <cell r="F219">
            <v>67387.993569999991</v>
          </cell>
          <cell r="G219">
            <v>71944.929409999997</v>
          </cell>
          <cell r="H219">
            <v>29378</v>
          </cell>
          <cell r="I219">
            <v>38009.993569999991</v>
          </cell>
        </row>
        <row r="221">
          <cell r="B221" t="str">
            <v>Total Member States</v>
          </cell>
          <cell r="C221">
            <v>716283.66429000022</v>
          </cell>
          <cell r="D221">
            <v>1193926.4151599999</v>
          </cell>
          <cell r="E221">
            <v>728604</v>
          </cell>
          <cell r="F221">
            <v>1922530.4151599999</v>
          </cell>
          <cell r="G221">
            <v>2638814.0794499982</v>
          </cell>
          <cell r="H221">
            <v>728604</v>
          </cell>
        </row>
        <row r="223">
          <cell r="B223" t="str">
            <v>Non-Member States or areas</v>
          </cell>
        </row>
        <row r="225">
          <cell r="A225">
            <v>660</v>
          </cell>
          <cell r="B225" t="str">
            <v>Anguilla</v>
          </cell>
          <cell r="F225">
            <v>0</v>
          </cell>
          <cell r="G225">
            <v>0</v>
          </cell>
        </row>
        <row r="226">
          <cell r="A226">
            <v>533</v>
          </cell>
          <cell r="B226" t="str">
            <v>Aruba</v>
          </cell>
          <cell r="F226">
            <v>0</v>
          </cell>
          <cell r="G226">
            <v>0</v>
          </cell>
        </row>
        <row r="227">
          <cell r="A227">
            <v>60</v>
          </cell>
          <cell r="B227" t="str">
            <v>Bermuda</v>
          </cell>
          <cell r="F227">
            <v>0</v>
          </cell>
          <cell r="G227">
            <v>0</v>
          </cell>
        </row>
        <row r="228">
          <cell r="A228">
            <v>92</v>
          </cell>
          <cell r="B228" t="str">
            <v>British Virgin Islands</v>
          </cell>
          <cell r="F228">
            <v>0</v>
          </cell>
          <cell r="G228">
            <v>0</v>
          </cell>
        </row>
        <row r="229">
          <cell r="A229">
            <v>136</v>
          </cell>
          <cell r="B229" t="str">
            <v>Cayman Islands</v>
          </cell>
          <cell r="F229">
            <v>0</v>
          </cell>
          <cell r="G229">
            <v>0</v>
          </cell>
        </row>
        <row r="230">
          <cell r="A230">
            <v>184</v>
          </cell>
          <cell r="B230" t="str">
            <v>Cook Islands</v>
          </cell>
          <cell r="F230">
            <v>0</v>
          </cell>
          <cell r="G230">
            <v>0</v>
          </cell>
        </row>
        <row r="231">
          <cell r="A231">
            <v>234</v>
          </cell>
          <cell r="B231" t="str">
            <v>Faroe Islands</v>
          </cell>
          <cell r="F231">
            <v>0</v>
          </cell>
          <cell r="G231">
            <v>0</v>
          </cell>
        </row>
        <row r="232">
          <cell r="A232">
            <v>254</v>
          </cell>
          <cell r="B232" t="str">
            <v>French Guiana</v>
          </cell>
          <cell r="F232">
            <v>0</v>
          </cell>
          <cell r="G232">
            <v>0</v>
          </cell>
        </row>
        <row r="233">
          <cell r="A233">
            <v>258</v>
          </cell>
          <cell r="B233" t="str">
            <v>French Polynesia</v>
          </cell>
          <cell r="F233">
            <v>0</v>
          </cell>
          <cell r="G233">
            <v>0</v>
          </cell>
        </row>
        <row r="234">
          <cell r="A234">
            <v>312</v>
          </cell>
          <cell r="B234" t="str">
            <v>Guadeloupe</v>
          </cell>
          <cell r="F234">
            <v>0</v>
          </cell>
          <cell r="G234">
            <v>0</v>
          </cell>
        </row>
        <row r="235">
          <cell r="A235">
            <v>316</v>
          </cell>
          <cell r="B235" t="str">
            <v>Guam</v>
          </cell>
          <cell r="F235">
            <v>0</v>
          </cell>
          <cell r="G235">
            <v>0</v>
          </cell>
        </row>
        <row r="236">
          <cell r="A236">
            <v>336</v>
          </cell>
          <cell r="B236" t="str">
            <v>Holy See</v>
          </cell>
          <cell r="F236">
            <v>0</v>
          </cell>
          <cell r="G236">
            <v>0</v>
          </cell>
        </row>
        <row r="237">
          <cell r="A237">
            <v>344</v>
          </cell>
          <cell r="B237" t="str">
            <v>Hong Kong, China</v>
          </cell>
          <cell r="F237">
            <v>0</v>
          </cell>
          <cell r="G237">
            <v>0</v>
          </cell>
        </row>
        <row r="238">
          <cell r="A238">
            <v>446</v>
          </cell>
          <cell r="B238" t="str">
            <v>Macau, China</v>
          </cell>
          <cell r="F238">
            <v>0</v>
          </cell>
          <cell r="G238">
            <v>0</v>
          </cell>
        </row>
        <row r="239">
          <cell r="A239">
            <v>474</v>
          </cell>
          <cell r="B239" t="str">
            <v>Martinique</v>
          </cell>
          <cell r="F239">
            <v>0</v>
          </cell>
          <cell r="G239">
            <v>0</v>
          </cell>
        </row>
        <row r="240">
          <cell r="A240">
            <v>500</v>
          </cell>
          <cell r="B240" t="str">
            <v>Montserrat</v>
          </cell>
          <cell r="F240">
            <v>0</v>
          </cell>
          <cell r="G240">
            <v>0</v>
          </cell>
        </row>
        <row r="241">
          <cell r="A241">
            <v>530</v>
          </cell>
          <cell r="B241" t="str">
            <v>Netherlands Antilles</v>
          </cell>
          <cell r="F241">
            <v>0</v>
          </cell>
          <cell r="G241">
            <v>0</v>
          </cell>
        </row>
        <row r="242">
          <cell r="A242">
            <v>570</v>
          </cell>
          <cell r="B242" t="str">
            <v>Niue</v>
          </cell>
          <cell r="F242">
            <v>0</v>
          </cell>
          <cell r="G242">
            <v>0</v>
          </cell>
        </row>
        <row r="243">
          <cell r="A243">
            <v>638</v>
          </cell>
          <cell r="B243" t="str">
            <v>Reunion</v>
          </cell>
          <cell r="F243">
            <v>0</v>
          </cell>
          <cell r="G243">
            <v>0</v>
          </cell>
        </row>
        <row r="244">
          <cell r="A244">
            <v>654</v>
          </cell>
          <cell r="B244" t="str">
            <v>St. Helena</v>
          </cell>
          <cell r="F244">
            <v>0</v>
          </cell>
          <cell r="G244">
            <v>0</v>
          </cell>
        </row>
        <row r="245">
          <cell r="A245">
            <v>772</v>
          </cell>
          <cell r="B245" t="str">
            <v>Tokelau</v>
          </cell>
          <cell r="F245">
            <v>0</v>
          </cell>
          <cell r="G245">
            <v>0</v>
          </cell>
        </row>
        <row r="246">
          <cell r="A246">
            <v>796</v>
          </cell>
          <cell r="B246" t="str">
            <v>Turks and Caicos Islands</v>
          </cell>
          <cell r="F246">
            <v>0</v>
          </cell>
          <cell r="G246">
            <v>0</v>
          </cell>
        </row>
        <row r="247">
          <cell r="A247">
            <v>901</v>
          </cell>
          <cell r="B247" t="str">
            <v>Other (please specify, using Excel's Insert Row commany if necessary)</v>
          </cell>
          <cell r="F247">
            <v>0</v>
          </cell>
          <cell r="G247">
            <v>0</v>
          </cell>
        </row>
        <row r="248">
          <cell r="F248">
            <v>0</v>
          </cell>
          <cell r="G248">
            <v>0</v>
          </cell>
        </row>
        <row r="249">
          <cell r="B249" t="str">
            <v>Total non-members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1">
          <cell r="B251" t="str">
            <v>Total countries/areas</v>
          </cell>
          <cell r="C251">
            <v>716283.66429000022</v>
          </cell>
          <cell r="D251">
            <v>1193926.4151599999</v>
          </cell>
          <cell r="E251">
            <v>728604</v>
          </cell>
          <cell r="F251">
            <v>1922530.4151599999</v>
          </cell>
          <cell r="G251">
            <v>2638814.0794499982</v>
          </cell>
          <cell r="H251">
            <v>728604</v>
          </cell>
        </row>
        <row r="253">
          <cell r="A253">
            <v>711</v>
          </cell>
          <cell r="B253" t="str">
            <v>Sub-Saharan Africa</v>
          </cell>
          <cell r="C253">
            <v>2170.6685500000003</v>
          </cell>
          <cell r="D253">
            <v>17313.498939999998</v>
          </cell>
          <cell r="E253">
            <v>1661</v>
          </cell>
          <cell r="F253">
            <v>18974.498939999998</v>
          </cell>
          <cell r="G253">
            <v>21145.16749</v>
          </cell>
          <cell r="H253">
            <v>1661</v>
          </cell>
          <cell r="I253">
            <v>17313.498939999998</v>
          </cell>
          <cell r="J253">
            <v>711</v>
          </cell>
          <cell r="K253" t="str">
            <v>Sub-Saharan Africa</v>
          </cell>
          <cell r="L253">
            <v>2170.6685500000003</v>
          </cell>
          <cell r="M253">
            <v>18974.498939999998</v>
          </cell>
        </row>
        <row r="254">
          <cell r="A254">
            <v>15</v>
          </cell>
          <cell r="B254" t="str">
            <v>Northern Africa &amp; Middle East</v>
          </cell>
          <cell r="F254">
            <v>0</v>
          </cell>
          <cell r="G254">
            <v>0</v>
          </cell>
          <cell r="H254">
            <v>232</v>
          </cell>
          <cell r="I254">
            <v>1984.88499</v>
          </cell>
          <cell r="J254">
            <v>15</v>
          </cell>
          <cell r="K254" t="str">
            <v>Northern Africa &amp; Middle East</v>
          </cell>
          <cell r="L254">
            <v>532.5575</v>
          </cell>
          <cell r="M254">
            <v>2216.88499</v>
          </cell>
        </row>
        <row r="255">
          <cell r="A255">
            <v>141</v>
          </cell>
          <cell r="B255" t="str">
            <v>Asia and the Pacific</v>
          </cell>
          <cell r="C255">
            <v>6417.4578499999998</v>
          </cell>
          <cell r="D255">
            <v>15634.48516</v>
          </cell>
          <cell r="E255">
            <v>2026</v>
          </cell>
          <cell r="F255">
            <v>17660.48516</v>
          </cell>
          <cell r="G255">
            <v>24077.943009999999</v>
          </cell>
          <cell r="H255">
            <v>2026</v>
          </cell>
          <cell r="I255">
            <v>8850.5851600000005</v>
          </cell>
          <cell r="J255">
            <v>141</v>
          </cell>
          <cell r="K255" t="str">
            <v>Asia and the Pacific</v>
          </cell>
          <cell r="L255">
            <v>6417.4578499999998</v>
          </cell>
          <cell r="M255">
            <v>17660.48516</v>
          </cell>
        </row>
        <row r="256">
          <cell r="A256">
            <v>19</v>
          </cell>
          <cell r="B256" t="str">
            <v>Americas</v>
          </cell>
          <cell r="C256">
            <v>3459.2837100000002</v>
          </cell>
          <cell r="D256">
            <v>8506.5591899999999</v>
          </cell>
          <cell r="E256">
            <v>279</v>
          </cell>
          <cell r="F256">
            <v>8785.5591899999999</v>
          </cell>
          <cell r="G256">
            <v>12244.8429</v>
          </cell>
          <cell r="H256">
            <v>279</v>
          </cell>
          <cell r="I256">
            <v>5531.2891899999995</v>
          </cell>
          <cell r="J256">
            <v>19</v>
          </cell>
          <cell r="K256" t="str">
            <v>Americas</v>
          </cell>
          <cell r="L256">
            <v>3459.2837100000002</v>
          </cell>
          <cell r="M256">
            <v>8785.5591899999999</v>
          </cell>
        </row>
        <row r="257">
          <cell r="A257">
            <v>146</v>
          </cell>
          <cell r="B257" t="str">
            <v>Western Asia</v>
          </cell>
          <cell r="C257">
            <v>532.5575</v>
          </cell>
          <cell r="D257">
            <v>1984.88499</v>
          </cell>
          <cell r="E257">
            <v>232</v>
          </cell>
          <cell r="F257">
            <v>2216.88499</v>
          </cell>
          <cell r="G257">
            <v>2749.4424899999999</v>
          </cell>
          <cell r="H257">
            <v>0</v>
          </cell>
          <cell r="I257">
            <v>0</v>
          </cell>
          <cell r="J257">
            <v>146</v>
          </cell>
          <cell r="K257" t="str">
            <v>Western Asia</v>
          </cell>
        </row>
        <row r="258">
          <cell r="A258">
            <v>150</v>
          </cell>
          <cell r="B258" t="str">
            <v>Europe</v>
          </cell>
          <cell r="C258">
            <v>735.58465000000001</v>
          </cell>
          <cell r="D258">
            <v>3612.0240400000002</v>
          </cell>
          <cell r="E258">
            <v>0</v>
          </cell>
          <cell r="F258">
            <v>3612.0240400000002</v>
          </cell>
          <cell r="G258">
            <v>4347.60869</v>
          </cell>
          <cell r="I258">
            <v>3612.0240400000002</v>
          </cell>
          <cell r="J258">
            <v>150</v>
          </cell>
          <cell r="K258" t="str">
            <v>Europe</v>
          </cell>
          <cell r="L258">
            <v>735.58465000000001</v>
          </cell>
          <cell r="M258">
            <v>3612.0240400000002</v>
          </cell>
        </row>
        <row r="259">
          <cell r="A259">
            <v>1020</v>
          </cell>
          <cell r="B259" t="str">
            <v>Global/interregional</v>
          </cell>
          <cell r="C259">
            <v>16976.224200000001</v>
          </cell>
          <cell r="D259">
            <v>79048.130879999997</v>
          </cell>
          <cell r="E259">
            <v>8927</v>
          </cell>
          <cell r="F259">
            <v>87975.130879999997</v>
          </cell>
          <cell r="G259">
            <v>104951.35507999999</v>
          </cell>
          <cell r="H259">
            <v>8927</v>
          </cell>
          <cell r="I259">
            <v>79048.130879999997</v>
          </cell>
          <cell r="J259">
            <v>1020</v>
          </cell>
          <cell r="K259" t="str">
            <v>Global/interregional</v>
          </cell>
          <cell r="L259">
            <v>16976.224200000001</v>
          </cell>
          <cell r="M259">
            <v>87975.130879999997</v>
          </cell>
        </row>
        <row r="260">
          <cell r="A260">
            <v>1021</v>
          </cell>
          <cell r="B260" t="str">
            <v>Other (please specify, using Excel's Insert Row commany if necessary)</v>
          </cell>
          <cell r="F260">
            <v>0</v>
          </cell>
          <cell r="G260">
            <v>0</v>
          </cell>
          <cell r="I260">
            <v>0</v>
          </cell>
        </row>
        <row r="261">
          <cell r="F261">
            <v>0</v>
          </cell>
          <cell r="G261">
            <v>0</v>
          </cell>
        </row>
        <row r="262">
          <cell r="B262" t="str">
            <v>Total, Regional</v>
          </cell>
          <cell r="C262">
            <v>30291.776460000001</v>
          </cell>
          <cell r="D262">
            <v>126099.58319999999</v>
          </cell>
          <cell r="E262">
            <v>13125</v>
          </cell>
          <cell r="F262">
            <v>139224.58319999999</v>
          </cell>
          <cell r="G262">
            <v>169516.35965999999</v>
          </cell>
          <cell r="H262">
            <v>13125</v>
          </cell>
          <cell r="I262">
            <v>4490</v>
          </cell>
        </row>
        <row r="264">
          <cell r="A264">
            <v>2401</v>
          </cell>
          <cell r="B264" t="str">
            <v>Not elsewhere classified (from table 3c)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I265">
            <v>1315545</v>
          </cell>
        </row>
        <row r="266">
          <cell r="B266" t="str">
            <v>Total</v>
          </cell>
          <cell r="C266">
            <v>746575.44075000018</v>
          </cell>
          <cell r="D266">
            <v>1320025.9983599999</v>
          </cell>
          <cell r="E266">
            <v>741729</v>
          </cell>
          <cell r="F266">
            <v>2061754.9983599999</v>
          </cell>
          <cell r="G266">
            <v>2808330.4391099983</v>
          </cell>
          <cell r="H266">
            <v>741729</v>
          </cell>
          <cell r="I266">
            <v>746219</v>
          </cell>
        </row>
        <row r="267">
          <cell r="I267">
            <v>2061764</v>
          </cell>
        </row>
        <row r="268">
          <cell r="H268">
            <v>2066601.4391099983</v>
          </cell>
        </row>
      </sheetData>
      <sheetData sheetId="13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3341.8652999999999</v>
          </cell>
          <cell r="D12">
            <v>201498.77796000015</v>
          </cell>
          <cell r="F12">
            <v>201498.77796000015</v>
          </cell>
          <cell r="G12">
            <v>204840.64326000016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C14">
            <v>5965.2971600000001</v>
          </cell>
          <cell r="D14">
            <v>16810.576190000007</v>
          </cell>
          <cell r="F14">
            <v>16810.576190000007</v>
          </cell>
          <cell r="G14">
            <v>22775.873350000009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525.80881999999997</v>
          </cell>
          <cell r="D16">
            <v>3042.2717299999999</v>
          </cell>
          <cell r="E16">
            <v>-64.883440000000007</v>
          </cell>
          <cell r="F16">
            <v>2977.3882899999999</v>
          </cell>
          <cell r="G16">
            <v>3503.1971100000001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C19">
            <v>830.01122999999995</v>
          </cell>
          <cell r="D19">
            <v>2994.4319100000002</v>
          </cell>
          <cell r="F19">
            <v>2994.4319100000002</v>
          </cell>
          <cell r="G19">
            <v>3824.4431400000003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1190.5297700000001</v>
          </cell>
          <cell r="D22">
            <v>282.52840000000003</v>
          </cell>
          <cell r="F22">
            <v>282.52840000000003</v>
          </cell>
          <cell r="G22">
            <v>1473.0581700000002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6119.6794500000024</v>
          </cell>
          <cell r="D25">
            <v>82302.928369999951</v>
          </cell>
          <cell r="E25">
            <v>6514.9834599999995</v>
          </cell>
          <cell r="F25">
            <v>88817.911829999954</v>
          </cell>
          <cell r="G25">
            <v>94937.59127999995</v>
          </cell>
        </row>
        <row r="26">
          <cell r="A26">
            <v>52</v>
          </cell>
          <cell r="B26" t="str">
            <v>Barbados</v>
          </cell>
          <cell r="C26">
            <v>84.238910000000004</v>
          </cell>
          <cell r="D26">
            <v>1.8402700000000001</v>
          </cell>
          <cell r="F26">
            <v>1.8402700000000001</v>
          </cell>
          <cell r="G26">
            <v>86.079180000000008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13.2158</v>
          </cell>
          <cell r="D29">
            <v>36.346489999999996</v>
          </cell>
          <cell r="F29">
            <v>36.346489999999996</v>
          </cell>
          <cell r="G29">
            <v>49.562289999999997</v>
          </cell>
        </row>
        <row r="30">
          <cell r="A30">
            <v>204</v>
          </cell>
          <cell r="B30" t="str">
            <v>Benin</v>
          </cell>
          <cell r="C30">
            <v>2032.8064299999999</v>
          </cell>
          <cell r="D30">
            <v>2594.50452</v>
          </cell>
          <cell r="F30">
            <v>2594.50452</v>
          </cell>
          <cell r="G30">
            <v>4627.31095</v>
          </cell>
        </row>
        <row r="31">
          <cell r="A31">
            <v>64</v>
          </cell>
          <cell r="B31" t="str">
            <v>Bhutan</v>
          </cell>
          <cell r="C31">
            <v>1295.13697</v>
          </cell>
          <cell r="D31">
            <v>915.36032999999998</v>
          </cell>
          <cell r="F31">
            <v>915.36032999999998</v>
          </cell>
          <cell r="G31">
            <v>2210.4973</v>
          </cell>
        </row>
        <row r="32">
          <cell r="A32">
            <v>68</v>
          </cell>
          <cell r="B32" t="str">
            <v>Bolivia</v>
          </cell>
          <cell r="C32">
            <v>4155.36157</v>
          </cell>
          <cell r="D32">
            <v>7235.6393300000027</v>
          </cell>
          <cell r="F32">
            <v>7235.6393300000027</v>
          </cell>
          <cell r="G32">
            <v>11391.000900000003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C38">
            <v>2723.0600299999996</v>
          </cell>
          <cell r="D38">
            <v>11458.469399999994</v>
          </cell>
          <cell r="E38">
            <v>0.24391000000000349</v>
          </cell>
          <cell r="F38">
            <v>11458.713309999994</v>
          </cell>
          <cell r="G38">
            <v>14181.773339999992</v>
          </cell>
        </row>
        <row r="39">
          <cell r="A39">
            <v>108</v>
          </cell>
          <cell r="B39" t="str">
            <v>Burundi</v>
          </cell>
          <cell r="C39">
            <v>1497.4506899999999</v>
          </cell>
          <cell r="D39">
            <v>30347.612850000005</v>
          </cell>
          <cell r="F39">
            <v>30347.612850000005</v>
          </cell>
          <cell r="G39">
            <v>31845.063540000006</v>
          </cell>
        </row>
        <row r="40">
          <cell r="A40">
            <v>116</v>
          </cell>
          <cell r="B40" t="str">
            <v>Cambodia</v>
          </cell>
          <cell r="C40">
            <v>5650.4614299999994</v>
          </cell>
          <cell r="D40">
            <v>12538.934840000002</v>
          </cell>
          <cell r="E40">
            <v>1998.0506799999998</v>
          </cell>
          <cell r="F40">
            <v>14536.985520000002</v>
          </cell>
          <cell r="G40">
            <v>20187.446950000001</v>
          </cell>
        </row>
        <row r="41">
          <cell r="A41">
            <v>120</v>
          </cell>
          <cell r="B41" t="str">
            <v>Cameroon</v>
          </cell>
          <cell r="C41">
            <v>3653.59121</v>
          </cell>
          <cell r="D41">
            <v>5060.0139900000004</v>
          </cell>
          <cell r="E41">
            <v>38.700000000000003</v>
          </cell>
          <cell r="F41">
            <v>5098.7139900000002</v>
          </cell>
          <cell r="G41">
            <v>8752.3052000000007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197.68745000000001</v>
          </cell>
          <cell r="D43">
            <v>406.91715000000005</v>
          </cell>
          <cell r="E43">
            <v>67.999139999999997</v>
          </cell>
          <cell r="F43">
            <v>474.91629000000006</v>
          </cell>
          <cell r="G43">
            <v>672.60374000000002</v>
          </cell>
        </row>
        <row r="44">
          <cell r="A44">
            <v>140</v>
          </cell>
          <cell r="B44" t="str">
            <v>Central African Rep.</v>
          </cell>
          <cell r="C44">
            <v>5868.0798800000039</v>
          </cell>
          <cell r="D44">
            <v>30291.574450000018</v>
          </cell>
          <cell r="F44">
            <v>30291.574450000018</v>
          </cell>
          <cell r="G44">
            <v>36159.654330000019</v>
          </cell>
        </row>
        <row r="45">
          <cell r="A45">
            <v>148</v>
          </cell>
          <cell r="B45" t="str">
            <v>Chad</v>
          </cell>
          <cell r="C45">
            <v>3096.9369500000003</v>
          </cell>
          <cell r="D45">
            <v>91617.27749000008</v>
          </cell>
          <cell r="F45">
            <v>91617.27749000008</v>
          </cell>
          <cell r="G45">
            <v>94714.214440000083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C47">
            <v>-1.0000000000000001E-5</v>
          </cell>
          <cell r="D47">
            <v>402.49781000000002</v>
          </cell>
          <cell r="F47">
            <v>402.49781000000002</v>
          </cell>
          <cell r="G47">
            <v>402.49780000000004</v>
          </cell>
        </row>
        <row r="48">
          <cell r="A48">
            <v>170</v>
          </cell>
          <cell r="B48" t="str">
            <v>Colombia</v>
          </cell>
          <cell r="C48">
            <v>1556.2140099999999</v>
          </cell>
          <cell r="D48">
            <v>17384.003139999986</v>
          </cell>
          <cell r="E48">
            <v>717.58231999999998</v>
          </cell>
          <cell r="F48">
            <v>18101.585459999988</v>
          </cell>
          <cell r="G48">
            <v>19657.799469999987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640.99325999999996</v>
          </cell>
          <cell r="D50">
            <v>2560.9364399999999</v>
          </cell>
          <cell r="E50">
            <v>208.76942000000003</v>
          </cell>
          <cell r="F50">
            <v>2769.70586</v>
          </cell>
          <cell r="G50">
            <v>3410.6991200000002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C52">
            <v>8055.9411599999976</v>
          </cell>
          <cell r="D52">
            <v>8486.8641699999989</v>
          </cell>
          <cell r="F52">
            <v>8486.8641699999989</v>
          </cell>
          <cell r="G52">
            <v>16542.805329999996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C54">
            <v>1127.21633</v>
          </cell>
          <cell r="D54">
            <v>3006.5352499999999</v>
          </cell>
          <cell r="F54">
            <v>3006.5352499999999</v>
          </cell>
          <cell r="G54">
            <v>4133.7515800000001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5126.7300599999999</v>
          </cell>
          <cell r="D57">
            <v>67899.733489999926</v>
          </cell>
          <cell r="F57">
            <v>67899.733489999926</v>
          </cell>
          <cell r="G57">
            <v>73026.463549999928</v>
          </cell>
        </row>
        <row r="58">
          <cell r="A58">
            <v>180</v>
          </cell>
          <cell r="B58" t="str">
            <v>Dem Rep of the Congo</v>
          </cell>
          <cell r="C58">
            <v>37.339029999999212</v>
          </cell>
          <cell r="D58">
            <v>101286.11253999999</v>
          </cell>
          <cell r="F58">
            <v>101286.11253999999</v>
          </cell>
          <cell r="G58">
            <v>101323.45156999999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2271.2611400000001</v>
          </cell>
          <cell r="D60">
            <v>5955.7712399999991</v>
          </cell>
          <cell r="F60">
            <v>5955.7712399999991</v>
          </cell>
          <cell r="G60">
            <v>8227.0323799999987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1242.12426</v>
          </cell>
          <cell r="D62">
            <v>1815.3287700000001</v>
          </cell>
          <cell r="F62">
            <v>1815.3287700000001</v>
          </cell>
          <cell r="G62">
            <v>3057.4530300000001</v>
          </cell>
        </row>
        <row r="63">
          <cell r="A63">
            <v>218</v>
          </cell>
          <cell r="B63" t="str">
            <v>Ecuador</v>
          </cell>
          <cell r="C63">
            <v>434.65352000000001</v>
          </cell>
          <cell r="D63">
            <v>78849.630260000093</v>
          </cell>
          <cell r="F63">
            <v>78849.630260000093</v>
          </cell>
          <cell r="G63">
            <v>79284.2837800001</v>
          </cell>
        </row>
        <row r="64">
          <cell r="A64">
            <v>818</v>
          </cell>
          <cell r="B64" t="str">
            <v>Egypt</v>
          </cell>
          <cell r="C64">
            <v>532.45249999999999</v>
          </cell>
          <cell r="D64">
            <v>3819.5393899999999</v>
          </cell>
          <cell r="E64">
            <v>183.66989999999998</v>
          </cell>
          <cell r="F64">
            <v>4003.2092899999998</v>
          </cell>
          <cell r="G64">
            <v>4535.6617900000001</v>
          </cell>
        </row>
        <row r="65">
          <cell r="A65">
            <v>222</v>
          </cell>
          <cell r="B65" t="str">
            <v>El Salvador</v>
          </cell>
          <cell r="C65">
            <v>93.09585000000007</v>
          </cell>
          <cell r="D65">
            <v>3744.1876099999999</v>
          </cell>
          <cell r="F65">
            <v>3744.1876099999999</v>
          </cell>
          <cell r="G65">
            <v>3837.2834600000001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136.64794000000001</v>
          </cell>
          <cell r="F67">
            <v>136.64794000000001</v>
          </cell>
          <cell r="G67">
            <v>136.64794000000001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25938.29663999999</v>
          </cell>
          <cell r="D69">
            <v>261465.56845625007</v>
          </cell>
          <cell r="F69">
            <v>261465.56845625007</v>
          </cell>
          <cell r="G69">
            <v>287403.86509625008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C75">
            <v>1417.1083799999999</v>
          </cell>
          <cell r="D75">
            <v>2431.6098999999999</v>
          </cell>
          <cell r="F75">
            <v>2431.6098999999999</v>
          </cell>
          <cell r="G75">
            <v>3848.71828</v>
          </cell>
        </row>
        <row r="76">
          <cell r="A76">
            <v>268</v>
          </cell>
          <cell r="B76" t="str">
            <v>Georgia</v>
          </cell>
          <cell r="C76">
            <v>2826.7015000000001</v>
          </cell>
          <cell r="D76">
            <v>6683.7891599999948</v>
          </cell>
          <cell r="F76">
            <v>6683.7891599999948</v>
          </cell>
          <cell r="G76">
            <v>9510.4906599999958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4320.5684499999998</v>
          </cell>
          <cell r="D78">
            <v>4833.1629000000003</v>
          </cell>
          <cell r="E78">
            <v>55.282139999999998</v>
          </cell>
          <cell r="F78">
            <v>4888.4450400000005</v>
          </cell>
          <cell r="G78">
            <v>9209.0134900000012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2264.35815</v>
          </cell>
          <cell r="D81">
            <v>5900.5970300000017</v>
          </cell>
          <cell r="F81">
            <v>5900.5970300000017</v>
          </cell>
          <cell r="G81">
            <v>8164.9551800000017</v>
          </cell>
        </row>
        <row r="82">
          <cell r="A82">
            <v>324</v>
          </cell>
          <cell r="B82" t="str">
            <v>Guinea</v>
          </cell>
          <cell r="C82">
            <v>5867.9030499999972</v>
          </cell>
          <cell r="D82">
            <v>13833.439129999992</v>
          </cell>
          <cell r="E82">
            <v>31.31324</v>
          </cell>
          <cell r="F82">
            <v>13864.752369999991</v>
          </cell>
          <cell r="G82">
            <v>19732.655419999988</v>
          </cell>
        </row>
        <row r="83">
          <cell r="A83">
            <v>624</v>
          </cell>
          <cell r="B83" t="str">
            <v>Guinea-Bissau</v>
          </cell>
          <cell r="C83">
            <v>1984.3822700000001</v>
          </cell>
          <cell r="D83">
            <v>1331.99505</v>
          </cell>
          <cell r="F83">
            <v>1331.99505</v>
          </cell>
          <cell r="G83">
            <v>3316.3773200000001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5899.2479600000006</v>
          </cell>
          <cell r="D85">
            <v>53568.82557000003</v>
          </cell>
          <cell r="E85">
            <v>55.234819999999999</v>
          </cell>
          <cell r="F85">
            <v>53624.060390000028</v>
          </cell>
          <cell r="G85">
            <v>59523.308350000028</v>
          </cell>
        </row>
        <row r="86">
          <cell r="A86">
            <v>340</v>
          </cell>
          <cell r="B86" t="str">
            <v>Honduras</v>
          </cell>
          <cell r="C86">
            <v>700.78017</v>
          </cell>
          <cell r="D86">
            <v>-1828.7631399999998</v>
          </cell>
          <cell r="E86">
            <v>144.70356000000001</v>
          </cell>
          <cell r="F86">
            <v>-1684.0595799999999</v>
          </cell>
          <cell r="G86">
            <v>-983.27940999999987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5261.8894099999998</v>
          </cell>
          <cell r="D89">
            <v>10987.194669999993</v>
          </cell>
          <cell r="E89">
            <v>2879.11456</v>
          </cell>
          <cell r="F89">
            <v>13866.309229999993</v>
          </cell>
          <cell r="G89">
            <v>19128.198639999995</v>
          </cell>
        </row>
        <row r="90">
          <cell r="A90">
            <v>360</v>
          </cell>
          <cell r="B90" t="str">
            <v>Indonesia</v>
          </cell>
          <cell r="C90">
            <v>-57519.422169999991</v>
          </cell>
          <cell r="D90">
            <v>78277.489140000078</v>
          </cell>
          <cell r="E90">
            <v>5267.1864299999997</v>
          </cell>
          <cell r="F90">
            <v>83544.675570000079</v>
          </cell>
          <cell r="G90">
            <v>26025.253400000089</v>
          </cell>
        </row>
        <row r="91">
          <cell r="A91">
            <v>364</v>
          </cell>
          <cell r="B91" t="str">
            <v>Iran, Islamic Republic</v>
          </cell>
          <cell r="C91">
            <v>1053.73443</v>
          </cell>
          <cell r="D91">
            <v>184.73464000000001</v>
          </cell>
          <cell r="F91">
            <v>184.73464000000001</v>
          </cell>
          <cell r="G91">
            <v>1238.4690700000001</v>
          </cell>
        </row>
        <row r="92">
          <cell r="A92">
            <v>368</v>
          </cell>
          <cell r="B92" t="str">
            <v>Iraq</v>
          </cell>
          <cell r="C92">
            <v>9823.3569500000012</v>
          </cell>
          <cell r="D92">
            <v>31708.552489999998</v>
          </cell>
          <cell r="E92">
            <v>3855.9752200000003</v>
          </cell>
          <cell r="F92">
            <v>35564.527709999995</v>
          </cell>
          <cell r="G92">
            <v>45387.884659999996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-4.0623399999999998</v>
          </cell>
          <cell r="D96">
            <v>4.8623100000000008</v>
          </cell>
          <cell r="F96">
            <v>4.8623100000000008</v>
          </cell>
          <cell r="G96">
            <v>0.79997000000000096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10.498200000000001</v>
          </cell>
          <cell r="D98">
            <v>34.621319999999997</v>
          </cell>
          <cell r="E98">
            <v>93.323899999999995</v>
          </cell>
          <cell r="F98">
            <v>127.94521999999999</v>
          </cell>
          <cell r="G98">
            <v>138.44342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C100">
            <v>20152.832399999992</v>
          </cell>
          <cell r="D100">
            <v>138481.95701000001</v>
          </cell>
          <cell r="E100">
            <v>3657.76557</v>
          </cell>
          <cell r="F100">
            <v>142139.72258</v>
          </cell>
          <cell r="G100">
            <v>162292.55497999999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C103">
            <v>68.88373</v>
          </cell>
          <cell r="F103">
            <v>0</v>
          </cell>
          <cell r="G103">
            <v>68.88373</v>
          </cell>
        </row>
        <row r="104">
          <cell r="A104">
            <v>418</v>
          </cell>
          <cell r="B104" t="str">
            <v>Lao People's Dem Republic</v>
          </cell>
          <cell r="C104">
            <v>4859.7249800000009</v>
          </cell>
          <cell r="D104">
            <v>4576.6195499999994</v>
          </cell>
          <cell r="F104">
            <v>4576.6195499999994</v>
          </cell>
          <cell r="G104">
            <v>9436.3445300000003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C107">
            <v>1539.9686000000002</v>
          </cell>
          <cell r="D107">
            <v>8850.7760200000012</v>
          </cell>
          <cell r="E107">
            <v>536.47210999999993</v>
          </cell>
          <cell r="F107">
            <v>9387.2481300000018</v>
          </cell>
          <cell r="G107">
            <v>10927.216730000002</v>
          </cell>
        </row>
        <row r="108">
          <cell r="A108">
            <v>430</v>
          </cell>
          <cell r="B108" t="str">
            <v>Liberia</v>
          </cell>
          <cell r="C108">
            <v>18228.750349999995</v>
          </cell>
          <cell r="D108">
            <v>13751.172509999999</v>
          </cell>
          <cell r="F108">
            <v>13751.172509999999</v>
          </cell>
          <cell r="G108">
            <v>31979.922859999991</v>
          </cell>
        </row>
        <row r="109">
          <cell r="A109">
            <v>434</v>
          </cell>
          <cell r="B109" t="str">
            <v>Libyan Arab Jamahiriya</v>
          </cell>
          <cell r="C109">
            <v>186.97201999999999</v>
          </cell>
          <cell r="D109">
            <v>7.3450500000000005</v>
          </cell>
          <cell r="F109">
            <v>7.3450500000000005</v>
          </cell>
          <cell r="G109">
            <v>194.31707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2938.5350899999999</v>
          </cell>
          <cell r="D113">
            <v>8839.5538700000016</v>
          </cell>
          <cell r="E113">
            <v>1341.9319800000001</v>
          </cell>
          <cell r="F113">
            <v>10181.485850000001</v>
          </cell>
          <cell r="G113">
            <v>13120.02094</v>
          </cell>
        </row>
        <row r="114">
          <cell r="A114">
            <v>454</v>
          </cell>
          <cell r="B114" t="str">
            <v>Malawi</v>
          </cell>
          <cell r="C114">
            <v>6987.4924600000004</v>
          </cell>
          <cell r="D114">
            <v>20050.232139999967</v>
          </cell>
          <cell r="E114">
            <v>1819.8719199999998</v>
          </cell>
          <cell r="F114">
            <v>21870.104059999969</v>
          </cell>
          <cell r="G114">
            <v>28857.59651999997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C117">
            <v>1048.05798</v>
          </cell>
          <cell r="D117">
            <v>12432.583449999993</v>
          </cell>
          <cell r="E117">
            <v>96.852800000000002</v>
          </cell>
          <cell r="F117">
            <v>12529.436249999993</v>
          </cell>
          <cell r="G117">
            <v>13577.494229999993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8841.2023199999985</v>
          </cell>
          <cell r="D120">
            <v>17190.296229999993</v>
          </cell>
          <cell r="E120">
            <v>1627.4203500000001</v>
          </cell>
          <cell r="F120">
            <v>18817.716579999993</v>
          </cell>
          <cell r="G120">
            <v>27658.91889999999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C122">
            <v>290.94094000000001</v>
          </cell>
          <cell r="D122">
            <v>23.364000000000001</v>
          </cell>
          <cell r="F122">
            <v>23.364000000000001</v>
          </cell>
          <cell r="G122">
            <v>314.30493999999999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C127">
            <v>12342.410189999993</v>
          </cell>
          <cell r="D127">
            <v>29616.685170000008</v>
          </cell>
          <cell r="E127">
            <v>95.54401</v>
          </cell>
          <cell r="F127">
            <v>29712.229180000009</v>
          </cell>
          <cell r="G127">
            <v>42054.639370000004</v>
          </cell>
        </row>
        <row r="128">
          <cell r="A128">
            <v>104</v>
          </cell>
          <cell r="B128" t="str">
            <v>Myanmar</v>
          </cell>
          <cell r="C128">
            <v>1665.2530099999999</v>
          </cell>
          <cell r="D128">
            <v>79499.617920000004</v>
          </cell>
          <cell r="F128">
            <v>79499.617920000004</v>
          </cell>
          <cell r="G128">
            <v>81164.870930000005</v>
          </cell>
        </row>
        <row r="129">
          <cell r="A129">
            <v>516</v>
          </cell>
          <cell r="B129" t="str">
            <v>Namibia</v>
          </cell>
          <cell r="C129">
            <v>1336.1119199999998</v>
          </cell>
          <cell r="D129">
            <v>1977.1896499999998</v>
          </cell>
          <cell r="F129">
            <v>1977.1896499999998</v>
          </cell>
          <cell r="G129">
            <v>3313.3015699999996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11585.641589999999</v>
          </cell>
          <cell r="D131">
            <v>32602.571849999949</v>
          </cell>
          <cell r="E131">
            <v>199.30295000000001</v>
          </cell>
          <cell r="F131">
            <v>32801.874799999947</v>
          </cell>
          <cell r="G131">
            <v>44387.516389999946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252.94582</v>
          </cell>
          <cell r="D134">
            <v>15636.422419999995</v>
          </cell>
          <cell r="E134">
            <v>4.0211800000000002</v>
          </cell>
          <cell r="F134">
            <v>15640.443599999995</v>
          </cell>
          <cell r="G134">
            <v>15893.389419999996</v>
          </cell>
        </row>
        <row r="135">
          <cell r="A135">
            <v>562</v>
          </cell>
          <cell r="B135" t="str">
            <v>Niger</v>
          </cell>
          <cell r="C135">
            <v>8728.1867600000005</v>
          </cell>
          <cell r="D135">
            <v>22653.464080000002</v>
          </cell>
          <cell r="F135">
            <v>22653.464080000002</v>
          </cell>
          <cell r="G135">
            <v>31381.650840000002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C139">
            <v>11835.416600000004</v>
          </cell>
          <cell r="D139">
            <v>28945.624740000003</v>
          </cell>
          <cell r="E139">
            <v>6010.4610599999996</v>
          </cell>
          <cell r="F139">
            <v>34956.085800000001</v>
          </cell>
          <cell r="G139">
            <v>46791.502400000005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62.236460000000001</v>
          </cell>
          <cell r="D141">
            <v>-7.1597200000000001</v>
          </cell>
          <cell r="F141">
            <v>-7.1597200000000001</v>
          </cell>
          <cell r="G141">
            <v>55.076740000000001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C144">
            <v>2978.6983799999998</v>
          </cell>
          <cell r="D144">
            <v>49396.692610000013</v>
          </cell>
          <cell r="F144">
            <v>49396.692610000013</v>
          </cell>
          <cell r="G144">
            <v>52375.390990000014</v>
          </cell>
        </row>
        <row r="145">
          <cell r="A145">
            <v>608</v>
          </cell>
          <cell r="B145" t="str">
            <v>Philippines</v>
          </cell>
          <cell r="C145">
            <v>5695.0549499999997</v>
          </cell>
          <cell r="D145">
            <v>2632.3878399999999</v>
          </cell>
          <cell r="F145">
            <v>2632.3878399999999</v>
          </cell>
          <cell r="G145">
            <v>8327.4427899999991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3058.6230499999997</v>
          </cell>
          <cell r="D152">
            <v>3126.6116400000001</v>
          </cell>
          <cell r="F152">
            <v>3126.6116400000001</v>
          </cell>
          <cell r="G152">
            <v>6185.2346899999993</v>
          </cell>
        </row>
        <row r="153">
          <cell r="A153">
            <v>646</v>
          </cell>
          <cell r="B153" t="str">
            <v>Rwanda</v>
          </cell>
          <cell r="C153">
            <v>9266.3647300000011</v>
          </cell>
          <cell r="D153">
            <v>10076.136239999996</v>
          </cell>
          <cell r="F153">
            <v>10076.136239999996</v>
          </cell>
          <cell r="G153">
            <v>19342.500969999997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143.81313</v>
          </cell>
          <cell r="D156">
            <v>491.23278000000005</v>
          </cell>
          <cell r="F156">
            <v>491.23278000000005</v>
          </cell>
          <cell r="G156">
            <v>635.04591000000005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C158">
            <v>5684.1794000000018</v>
          </cell>
          <cell r="D158">
            <v>2874.6890600000002</v>
          </cell>
          <cell r="F158">
            <v>2874.6890600000002</v>
          </cell>
          <cell r="G158">
            <v>8558.8684600000015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C161">
            <v>6690.017649999998</v>
          </cell>
          <cell r="D161">
            <v>8112.8493999999982</v>
          </cell>
          <cell r="F161">
            <v>8112.8493999999982</v>
          </cell>
          <cell r="G161">
            <v>14802.867049999997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C166">
            <v>10250.819740000006</v>
          </cell>
          <cell r="D166">
            <v>168530.52052999992</v>
          </cell>
          <cell r="F166">
            <v>168530.52052999992</v>
          </cell>
          <cell r="G166">
            <v>178781.34026999993</v>
          </cell>
        </row>
        <row r="167">
          <cell r="A167">
            <v>710</v>
          </cell>
          <cell r="B167" t="str">
            <v>South Africa</v>
          </cell>
          <cell r="C167">
            <v>77.019859999999994</v>
          </cell>
          <cell r="E167">
            <v>-10.469580000000001</v>
          </cell>
          <cell r="F167">
            <v>-10.469580000000001</v>
          </cell>
          <cell r="G167">
            <v>66.550279999999987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5410.0084899999993</v>
          </cell>
          <cell r="D169">
            <v>46291.991440000005</v>
          </cell>
          <cell r="F169">
            <v>46291.991440000005</v>
          </cell>
          <cell r="G169">
            <v>51701.999930000005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79781.971420000002</v>
          </cell>
          <cell r="D173">
            <v>543864.7384500003</v>
          </cell>
          <cell r="E173">
            <v>11669.52061</v>
          </cell>
          <cell r="F173">
            <v>555534.2590600003</v>
          </cell>
          <cell r="G173">
            <v>635316.23048000026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543.62302</v>
          </cell>
          <cell r="D175">
            <v>8888.1808699999983</v>
          </cell>
          <cell r="F175">
            <v>8888.1808699999983</v>
          </cell>
          <cell r="G175">
            <v>9431.8038899999992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1255.4088000000002</v>
          </cell>
          <cell r="D178">
            <v>18336.020879999996</v>
          </cell>
          <cell r="E178">
            <v>161.62025</v>
          </cell>
          <cell r="F178">
            <v>18497.641129999996</v>
          </cell>
          <cell r="G178">
            <v>19753.049929999997</v>
          </cell>
        </row>
        <row r="179">
          <cell r="A179">
            <v>762</v>
          </cell>
          <cell r="B179" t="str">
            <v>Tajikstan</v>
          </cell>
          <cell r="C179">
            <v>7087.4918199999993</v>
          </cell>
          <cell r="D179">
            <v>9597.1879600000066</v>
          </cell>
          <cell r="F179">
            <v>9597.1879600000066</v>
          </cell>
          <cell r="G179">
            <v>16684.679780000006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C182">
            <v>1479.63402</v>
          </cell>
          <cell r="D182">
            <v>6643.271999999999</v>
          </cell>
          <cell r="F182">
            <v>6643.271999999999</v>
          </cell>
          <cell r="G182">
            <v>8122.9060199999985</v>
          </cell>
        </row>
        <row r="183">
          <cell r="A183">
            <v>768</v>
          </cell>
          <cell r="B183" t="str">
            <v>Togo</v>
          </cell>
          <cell r="C183">
            <v>1956.56692</v>
          </cell>
          <cell r="D183">
            <v>2077.3082899999999</v>
          </cell>
          <cell r="F183">
            <v>2077.3082899999999</v>
          </cell>
          <cell r="G183">
            <v>4033.8752100000002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7181.7105499999989</v>
          </cell>
          <cell r="D190">
            <v>110642.11220999996</v>
          </cell>
          <cell r="E190">
            <v>2.98386</v>
          </cell>
          <cell r="F190">
            <v>110645.09606999996</v>
          </cell>
          <cell r="G190">
            <v>117826.80661999996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4887.1011799999997</v>
          </cell>
          <cell r="D194">
            <v>24346.322529999998</v>
          </cell>
          <cell r="F194">
            <v>24346.322529999998</v>
          </cell>
          <cell r="G194">
            <v>29233.423709999995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C201">
            <v>7023.5416900000009</v>
          </cell>
          <cell r="D201">
            <v>5817.990670000001</v>
          </cell>
          <cell r="F201">
            <v>5817.990670000001</v>
          </cell>
          <cell r="G201">
            <v>12841.532360000001</v>
          </cell>
        </row>
        <row r="202">
          <cell r="A202">
            <v>894</v>
          </cell>
          <cell r="B202" t="str">
            <v>Zambia</v>
          </cell>
          <cell r="C202">
            <v>8798.2973300000012</v>
          </cell>
          <cell r="D202">
            <v>13644.961770000007</v>
          </cell>
          <cell r="E202">
            <v>4086.0946099999996</v>
          </cell>
          <cell r="F202">
            <v>17731.056380000005</v>
          </cell>
          <cell r="G202">
            <v>26529.353710000007</v>
          </cell>
        </row>
        <row r="203">
          <cell r="A203">
            <v>716</v>
          </cell>
          <cell r="B203" t="str">
            <v>Zimbabwe</v>
          </cell>
          <cell r="C203">
            <v>4944.1808300000002</v>
          </cell>
          <cell r="D203">
            <v>150665.77995000003</v>
          </cell>
          <cell r="F203">
            <v>150665.77995000003</v>
          </cell>
          <cell r="G203">
            <v>155609.96078000002</v>
          </cell>
        </row>
        <row r="205">
          <cell r="B205" t="str">
            <v>Total Member States</v>
          </cell>
          <cell r="C205">
            <v>366350.27138999995</v>
          </cell>
          <cell r="D205">
            <v>2885386.7754062498</v>
          </cell>
          <cell r="E205">
            <v>53346.642940000005</v>
          </cell>
          <cell r="F205">
            <v>2938733.41834625</v>
          </cell>
          <cell r="G205">
            <v>3305083.6897362508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3468.88537</v>
          </cell>
          <cell r="D228">
            <v>48774.808630000036</v>
          </cell>
          <cell r="F228">
            <v>48774.808630000036</v>
          </cell>
          <cell r="G228">
            <v>52243.694000000032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3468.88537</v>
          </cell>
          <cell r="D235">
            <v>48774.808630000036</v>
          </cell>
          <cell r="E235">
            <v>0</v>
          </cell>
          <cell r="F235">
            <v>48774.808630000036</v>
          </cell>
          <cell r="G235">
            <v>52243.694000000032</v>
          </cell>
        </row>
        <row r="237">
          <cell r="B237" t="str">
            <v>Total countries/areas</v>
          </cell>
          <cell r="C237">
            <v>369819.15675999993</v>
          </cell>
          <cell r="D237">
            <v>2934161.5840362497</v>
          </cell>
          <cell r="E237">
            <v>53346.642940000005</v>
          </cell>
          <cell r="F237">
            <v>2987508.2269762498</v>
          </cell>
          <cell r="G237">
            <v>3357327.3837362509</v>
          </cell>
        </row>
        <row r="239">
          <cell r="A239">
            <v>711</v>
          </cell>
          <cell r="B239" t="str">
            <v>Sub-Saharan Africa</v>
          </cell>
          <cell r="C239">
            <v>175.82802000000001</v>
          </cell>
          <cell r="D239">
            <v>1130.7921799999999</v>
          </cell>
          <cell r="F239">
            <v>1130.7921799999999</v>
          </cell>
          <cell r="G239">
            <v>1306.6201999999998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44.844360000000002</v>
          </cell>
          <cell r="D241">
            <v>10.591209999999998</v>
          </cell>
          <cell r="F241">
            <v>10.591209999999998</v>
          </cell>
          <cell r="G241">
            <v>55.435569999999998</v>
          </cell>
        </row>
        <row r="242">
          <cell r="A242">
            <v>19</v>
          </cell>
          <cell r="B242" t="str">
            <v>Americas</v>
          </cell>
          <cell r="C242">
            <v>968.81100000000004</v>
          </cell>
          <cell r="D242">
            <v>881.93636000000004</v>
          </cell>
          <cell r="F242">
            <v>881.93636000000004</v>
          </cell>
          <cell r="G242">
            <v>1850.7473600000001</v>
          </cell>
        </row>
        <row r="243">
          <cell r="A243">
            <v>146</v>
          </cell>
          <cell r="B243" t="str">
            <v>Western Asia</v>
          </cell>
          <cell r="D243">
            <v>20.88</v>
          </cell>
          <cell r="F243">
            <v>20.88</v>
          </cell>
          <cell r="G243">
            <v>20.88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1189.4833800000001</v>
          </cell>
          <cell r="D248">
            <v>2044.1997500000002</v>
          </cell>
          <cell r="E248">
            <v>0</v>
          </cell>
          <cell r="F248">
            <v>2044.1997500000002</v>
          </cell>
          <cell r="G248">
            <v>3233.6831300000003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145690.80417000002</v>
          </cell>
          <cell r="D250">
            <v>29493.754263749979</v>
          </cell>
          <cell r="E250">
            <v>0</v>
          </cell>
          <cell r="F250">
            <v>29493.754263749979</v>
          </cell>
          <cell r="G250">
            <v>175184.55843375</v>
          </cell>
        </row>
        <row r="252">
          <cell r="B252" t="str">
            <v>Total</v>
          </cell>
          <cell r="C252">
            <v>516699.44430999993</v>
          </cell>
          <cell r="D252">
            <v>2965699.5380499996</v>
          </cell>
          <cell r="E252">
            <v>53346.642940000005</v>
          </cell>
          <cell r="F252">
            <v>3019046.1809899998</v>
          </cell>
          <cell r="G252">
            <v>3535745.6253000009</v>
          </cell>
        </row>
      </sheetData>
      <sheetData sheetId="14">
        <row r="9">
          <cell r="A9" t="str">
            <v>Code</v>
          </cell>
          <cell r="B9" t="str">
            <v>Country, Area or Region</v>
          </cell>
          <cell r="C9" t="str">
            <v>Expenditures (financed from core contributions)</v>
          </cell>
          <cell r="D9" t="str">
            <v>Other Expenditures</v>
          </cell>
          <cell r="G9" t="str">
            <v>Total Expenditures</v>
          </cell>
        </row>
        <row r="10">
          <cell r="D10" t="str">
            <v>Expenditures (financed from non-core contributions - excl. unilateral)</v>
          </cell>
          <cell r="E10" t="str">
            <v>Expenditures (financed from self-supporting contributions)</v>
          </cell>
          <cell r="F10" t="str">
            <v>Sub-Total Expenditures financed from non-core contributions</v>
          </cell>
        </row>
        <row r="11">
          <cell r="B11" t="str">
            <v>(list here expenditures by country and region)</v>
          </cell>
        </row>
        <row r="13">
          <cell r="B13" t="str">
            <v xml:space="preserve">Member States </v>
          </cell>
        </row>
        <row r="15">
          <cell r="A15">
            <v>4</v>
          </cell>
          <cell r="B15" t="str">
            <v>Afghanistan</v>
          </cell>
          <cell r="C15">
            <v>74514.399849999987</v>
          </cell>
          <cell r="D15">
            <v>0</v>
          </cell>
          <cell r="F15">
            <v>0</v>
          </cell>
          <cell r="G15">
            <v>74514.399849999987</v>
          </cell>
        </row>
        <row r="16">
          <cell r="A16">
            <v>8</v>
          </cell>
          <cell r="B16" t="str">
            <v>Albania</v>
          </cell>
          <cell r="C16">
            <v>728.30451000000005</v>
          </cell>
          <cell r="D16">
            <v>0</v>
          </cell>
          <cell r="F16">
            <v>0</v>
          </cell>
          <cell r="G16">
            <v>728.30451000000005</v>
          </cell>
        </row>
        <row r="17">
          <cell r="A17">
            <v>12</v>
          </cell>
          <cell r="B17" t="str">
            <v>Algeria</v>
          </cell>
          <cell r="C17">
            <v>7407.7439299999996</v>
          </cell>
          <cell r="D17">
            <v>2152.4022599999998</v>
          </cell>
          <cell r="F17">
            <v>2152.4022599999998</v>
          </cell>
          <cell r="G17">
            <v>9560.1461899999995</v>
          </cell>
        </row>
        <row r="18">
          <cell r="A18">
            <v>20</v>
          </cell>
          <cell r="B18" t="str">
            <v>Andorra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24</v>
          </cell>
          <cell r="B19" t="str">
            <v>Angola</v>
          </cell>
          <cell r="C19">
            <v>4570.2188399999995</v>
          </cell>
          <cell r="D19">
            <v>0</v>
          </cell>
          <cell r="F19">
            <v>0</v>
          </cell>
          <cell r="G19">
            <v>4570.2188399999995</v>
          </cell>
        </row>
        <row r="20">
          <cell r="A20">
            <v>28</v>
          </cell>
          <cell r="B20" t="str">
            <v>Antigua and Barbuda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32</v>
          </cell>
          <cell r="B21" t="str">
            <v>Argentina</v>
          </cell>
          <cell r="C21">
            <v>3378.24703</v>
          </cell>
          <cell r="D21">
            <v>623.37954000000002</v>
          </cell>
          <cell r="F21">
            <v>623.37954000000002</v>
          </cell>
          <cell r="G21">
            <v>4001.6265699999999</v>
          </cell>
        </row>
        <row r="22">
          <cell r="A22">
            <v>51</v>
          </cell>
          <cell r="B22" t="str">
            <v>Armenia</v>
          </cell>
          <cell r="C22">
            <v>1616.84654</v>
          </cell>
          <cell r="D22">
            <v>938.91029000000003</v>
          </cell>
          <cell r="F22">
            <v>938.91029000000003</v>
          </cell>
          <cell r="G22">
            <v>2555.7568300000003</v>
          </cell>
        </row>
        <row r="23">
          <cell r="A23">
            <v>36</v>
          </cell>
          <cell r="B23" t="str">
            <v>Australia</v>
          </cell>
          <cell r="C23">
            <v>1093.3512499999999</v>
          </cell>
          <cell r="D23">
            <v>0</v>
          </cell>
          <cell r="F23">
            <v>0</v>
          </cell>
          <cell r="G23">
            <v>1093.3512499999999</v>
          </cell>
        </row>
        <row r="24">
          <cell r="A24">
            <v>40</v>
          </cell>
          <cell r="B24" t="str">
            <v>Austria</v>
          </cell>
          <cell r="C24">
            <v>984.35292000000004</v>
          </cell>
          <cell r="D24">
            <v>0</v>
          </cell>
          <cell r="F24">
            <v>0</v>
          </cell>
          <cell r="G24">
            <v>984.35292000000004</v>
          </cell>
        </row>
        <row r="25">
          <cell r="A25">
            <v>31</v>
          </cell>
          <cell r="B25" t="str">
            <v>Azerbaijan</v>
          </cell>
          <cell r="C25">
            <v>3773.27675</v>
          </cell>
          <cell r="D25">
            <v>0</v>
          </cell>
          <cell r="F25">
            <v>0</v>
          </cell>
          <cell r="G25">
            <v>3773.27675</v>
          </cell>
        </row>
        <row r="26">
          <cell r="A26">
            <v>44</v>
          </cell>
          <cell r="B26" t="str">
            <v>Bahamas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48</v>
          </cell>
          <cell r="B27" t="str">
            <v>Bahrain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50</v>
          </cell>
          <cell r="B28" t="str">
            <v>Bangladesh</v>
          </cell>
          <cell r="C28">
            <v>6657.07636</v>
          </cell>
          <cell r="D28">
            <v>205.69848999999999</v>
          </cell>
          <cell r="F28">
            <v>205.69848999999999</v>
          </cell>
          <cell r="G28">
            <v>6862.7748499999998</v>
          </cell>
        </row>
        <row r="29">
          <cell r="A29">
            <v>52</v>
          </cell>
          <cell r="B29" t="str">
            <v>Barbados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112</v>
          </cell>
          <cell r="B30" t="str">
            <v>Belarus</v>
          </cell>
          <cell r="C30">
            <v>1332.8559399999999</v>
          </cell>
          <cell r="D30">
            <v>0</v>
          </cell>
          <cell r="F30">
            <v>0</v>
          </cell>
          <cell r="G30">
            <v>1332.8559399999999</v>
          </cell>
        </row>
        <row r="31">
          <cell r="A31">
            <v>56</v>
          </cell>
          <cell r="B31" t="str">
            <v>Belgium</v>
          </cell>
          <cell r="C31">
            <v>3805.5575099999996</v>
          </cell>
          <cell r="D31">
            <v>0</v>
          </cell>
          <cell r="F31">
            <v>0</v>
          </cell>
          <cell r="G31">
            <v>3805.5575099999996</v>
          </cell>
        </row>
        <row r="32">
          <cell r="A32">
            <v>84</v>
          </cell>
          <cell r="B32" t="str">
            <v>Belize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204</v>
          </cell>
          <cell r="B33" t="str">
            <v>Benin</v>
          </cell>
          <cell r="C33">
            <v>1529.4194299999999</v>
          </cell>
          <cell r="D33">
            <v>0</v>
          </cell>
          <cell r="F33">
            <v>0</v>
          </cell>
          <cell r="G33">
            <v>1529.4194299999999</v>
          </cell>
        </row>
        <row r="34">
          <cell r="A34">
            <v>64</v>
          </cell>
          <cell r="B34" t="str">
            <v>Bhutan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68</v>
          </cell>
          <cell r="B35" t="str">
            <v>Bolivia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</row>
        <row r="36">
          <cell r="A36">
            <v>70</v>
          </cell>
          <cell r="B36" t="str">
            <v>Bosnia and Herzegovina</v>
          </cell>
          <cell r="C36">
            <v>6129.8601400000007</v>
          </cell>
          <cell r="D36">
            <v>0</v>
          </cell>
          <cell r="F36">
            <v>0</v>
          </cell>
          <cell r="G36">
            <v>6129.8601400000007</v>
          </cell>
        </row>
        <row r="37">
          <cell r="A37">
            <v>72</v>
          </cell>
          <cell r="B37" t="str">
            <v>Botswana</v>
          </cell>
          <cell r="C37">
            <v>2252.83698</v>
          </cell>
          <cell r="D37">
            <v>573.81279000000006</v>
          </cell>
          <cell r="F37">
            <v>573.81279000000006</v>
          </cell>
          <cell r="G37">
            <v>2826.64977</v>
          </cell>
        </row>
        <row r="38">
          <cell r="A38">
            <v>76</v>
          </cell>
          <cell r="B38" t="str">
            <v>Brazil</v>
          </cell>
          <cell r="C38">
            <v>2785.7804700000002</v>
          </cell>
          <cell r="D38">
            <v>999.71162000000004</v>
          </cell>
          <cell r="F38">
            <v>999.71162000000004</v>
          </cell>
          <cell r="G38">
            <v>3785.4920900000002</v>
          </cell>
        </row>
        <row r="39">
          <cell r="A39">
            <v>96</v>
          </cell>
          <cell r="B39" t="str">
            <v>Brunei Darussalam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100</v>
          </cell>
          <cell r="B40" t="str">
            <v>Bulgaria</v>
          </cell>
          <cell r="C40">
            <v>893.11863000000005</v>
          </cell>
          <cell r="D40">
            <v>0</v>
          </cell>
          <cell r="F40">
            <v>0</v>
          </cell>
          <cell r="G40">
            <v>893.11863000000005</v>
          </cell>
        </row>
        <row r="41">
          <cell r="A41">
            <v>854</v>
          </cell>
          <cell r="B41" t="str">
            <v>Burkina Faso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108</v>
          </cell>
          <cell r="B42" t="str">
            <v>Burundi</v>
          </cell>
          <cell r="C42">
            <v>30028.742039999997</v>
          </cell>
          <cell r="D42">
            <v>4717.8461399999997</v>
          </cell>
          <cell r="F42">
            <v>4717.8461399999997</v>
          </cell>
          <cell r="G42">
            <v>34746.588179999999</v>
          </cell>
        </row>
        <row r="43">
          <cell r="A43">
            <v>116</v>
          </cell>
          <cell r="B43" t="str">
            <v>Cambodia</v>
          </cell>
          <cell r="C43">
            <v>1222.3626999999999</v>
          </cell>
          <cell r="D43">
            <v>0</v>
          </cell>
          <cell r="F43">
            <v>0</v>
          </cell>
          <cell r="G43">
            <v>1222.3626999999999</v>
          </cell>
        </row>
        <row r="44">
          <cell r="A44">
            <v>120</v>
          </cell>
          <cell r="B44" t="str">
            <v>Cameroon</v>
          </cell>
          <cell r="C44">
            <v>10230.359548999999</v>
          </cell>
          <cell r="D44">
            <v>442.33330999999998</v>
          </cell>
          <cell r="F44">
            <v>442.33330999999998</v>
          </cell>
          <cell r="G44">
            <v>10672.692858999999</v>
          </cell>
        </row>
        <row r="45">
          <cell r="A45">
            <v>124</v>
          </cell>
          <cell r="B45" t="str">
            <v>Canada</v>
          </cell>
          <cell r="C45">
            <v>1583.67417</v>
          </cell>
          <cell r="D45">
            <v>0</v>
          </cell>
          <cell r="F45">
            <v>0</v>
          </cell>
          <cell r="G45">
            <v>1583.67417</v>
          </cell>
        </row>
        <row r="46">
          <cell r="A46">
            <v>132</v>
          </cell>
          <cell r="B46" t="str">
            <v>Cape Verde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140</v>
          </cell>
          <cell r="B47" t="str">
            <v>Central African Rep.</v>
          </cell>
          <cell r="C47">
            <v>2582.9145400000002</v>
          </cell>
          <cell r="D47">
            <v>1983.24775</v>
          </cell>
          <cell r="F47">
            <v>1983.24775</v>
          </cell>
          <cell r="G47">
            <v>4566.1622900000002</v>
          </cell>
        </row>
        <row r="48">
          <cell r="A48">
            <v>148</v>
          </cell>
          <cell r="B48" t="str">
            <v>Chad</v>
          </cell>
          <cell r="C48">
            <v>81883.972370999996</v>
          </cell>
          <cell r="D48">
            <v>11329.959913999995</v>
          </cell>
          <cell r="F48">
            <v>11329.959913999995</v>
          </cell>
          <cell r="G48">
            <v>93213.932284999988</v>
          </cell>
        </row>
        <row r="49">
          <cell r="A49">
            <v>152</v>
          </cell>
          <cell r="B49" t="str">
            <v>Chile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156</v>
          </cell>
          <cell r="B50" t="str">
            <v>China</v>
          </cell>
          <cell r="C50">
            <v>4405.3163399999994</v>
          </cell>
          <cell r="D50">
            <v>3366</v>
          </cell>
          <cell r="F50">
            <v>3366</v>
          </cell>
          <cell r="G50">
            <v>7771.3163399999994</v>
          </cell>
        </row>
        <row r="51">
          <cell r="A51">
            <v>170</v>
          </cell>
          <cell r="B51" t="str">
            <v>Colombia</v>
          </cell>
          <cell r="C51">
            <v>717.36145999999997</v>
          </cell>
          <cell r="D51">
            <v>16239.244300000002</v>
          </cell>
          <cell r="F51">
            <v>16239.244300000002</v>
          </cell>
          <cell r="G51">
            <v>16956.605760000002</v>
          </cell>
        </row>
        <row r="52">
          <cell r="A52">
            <v>174</v>
          </cell>
          <cell r="B52" t="str">
            <v>Comoros</v>
          </cell>
          <cell r="C52">
            <v>0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178</v>
          </cell>
          <cell r="B53" t="str">
            <v>Congo</v>
          </cell>
          <cell r="C53">
            <v>6014.0397699999994</v>
          </cell>
          <cell r="D53">
            <v>0</v>
          </cell>
          <cell r="F53">
            <v>0</v>
          </cell>
          <cell r="G53">
            <v>6014.0397699999994</v>
          </cell>
        </row>
        <row r="54">
          <cell r="A54">
            <v>188</v>
          </cell>
          <cell r="B54" t="str">
            <v>Costa Rica</v>
          </cell>
          <cell r="C54">
            <v>3148.51316</v>
          </cell>
          <cell r="D54">
            <v>0</v>
          </cell>
          <cell r="F54">
            <v>0</v>
          </cell>
          <cell r="G54">
            <v>3148.51316</v>
          </cell>
        </row>
        <row r="55">
          <cell r="A55">
            <v>384</v>
          </cell>
          <cell r="B55" t="str">
            <v>Cote d'Ivoire</v>
          </cell>
          <cell r="C55">
            <v>6794.1549100000002</v>
          </cell>
          <cell r="D55">
            <v>1581.7366999999999</v>
          </cell>
          <cell r="F55">
            <v>1581.7366999999999</v>
          </cell>
          <cell r="G55">
            <v>8375.8916100000006</v>
          </cell>
        </row>
        <row r="56">
          <cell r="A56">
            <v>191</v>
          </cell>
          <cell r="B56" t="str">
            <v>Croatia</v>
          </cell>
          <cell r="C56">
            <v>3513.2790399999999</v>
          </cell>
          <cell r="D56">
            <v>0</v>
          </cell>
          <cell r="F56">
            <v>0</v>
          </cell>
          <cell r="G56">
            <v>3513.2790399999999</v>
          </cell>
        </row>
        <row r="57">
          <cell r="A57">
            <v>192</v>
          </cell>
          <cell r="B57" t="str">
            <v>Cuba</v>
          </cell>
          <cell r="C57">
            <v>277.75803999999999</v>
          </cell>
          <cell r="D57">
            <v>0</v>
          </cell>
          <cell r="F57">
            <v>0</v>
          </cell>
          <cell r="G57">
            <v>277.75803999999999</v>
          </cell>
        </row>
        <row r="58">
          <cell r="A58">
            <v>196</v>
          </cell>
          <cell r="B58" t="str">
            <v>Cyprus</v>
          </cell>
          <cell r="C58">
            <v>861.66142000000002</v>
          </cell>
          <cell r="D58">
            <v>0</v>
          </cell>
          <cell r="F58">
            <v>0</v>
          </cell>
          <cell r="G58">
            <v>861.66142000000002</v>
          </cell>
        </row>
        <row r="59">
          <cell r="A59">
            <v>203</v>
          </cell>
          <cell r="B59" t="str">
            <v>Czech Republic</v>
          </cell>
          <cell r="C59">
            <v>427.08527000000004</v>
          </cell>
          <cell r="D59">
            <v>0</v>
          </cell>
          <cell r="F59">
            <v>0</v>
          </cell>
          <cell r="G59">
            <v>427.08527000000004</v>
          </cell>
        </row>
        <row r="60">
          <cell r="A60">
            <v>408</v>
          </cell>
          <cell r="B60" t="str">
            <v>Dem People's Rep of Korea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180</v>
          </cell>
          <cell r="B61" t="str">
            <v>Dem Rep of the Congo</v>
          </cell>
          <cell r="C61">
            <v>37141.663890000003</v>
          </cell>
          <cell r="D61">
            <v>25231.377660000002</v>
          </cell>
          <cell r="F61">
            <v>25231.377660000002</v>
          </cell>
          <cell r="G61">
            <v>62373.041550000009</v>
          </cell>
        </row>
        <row r="62">
          <cell r="A62">
            <v>208</v>
          </cell>
          <cell r="B62" t="str">
            <v>Denmark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262</v>
          </cell>
          <cell r="B63" t="str">
            <v>Djibouti</v>
          </cell>
          <cell r="C63">
            <v>3485.2372999999998</v>
          </cell>
          <cell r="D63">
            <v>960.54966999999999</v>
          </cell>
          <cell r="F63">
            <v>960.54966999999999</v>
          </cell>
          <cell r="G63">
            <v>4445.7869700000001</v>
          </cell>
        </row>
        <row r="64">
          <cell r="A64">
            <v>212</v>
          </cell>
          <cell r="B64" t="str">
            <v>Dominica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214</v>
          </cell>
          <cell r="B65" t="str">
            <v>Dominican Republic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218</v>
          </cell>
          <cell r="B66" t="str">
            <v>Ecuador</v>
          </cell>
          <cell r="C66">
            <v>7252.3740800000005</v>
          </cell>
          <cell r="D66">
            <v>0</v>
          </cell>
          <cell r="F66">
            <v>0</v>
          </cell>
          <cell r="G66">
            <v>7252.3740800000005</v>
          </cell>
        </row>
        <row r="67">
          <cell r="A67">
            <v>818</v>
          </cell>
          <cell r="B67" t="str">
            <v>Egypt</v>
          </cell>
          <cell r="C67">
            <v>4991.6692000000003</v>
          </cell>
          <cell r="D67">
            <v>5522.6986699999998</v>
          </cell>
          <cell r="F67">
            <v>5522.6986699999998</v>
          </cell>
          <cell r="G67">
            <v>10514.36787</v>
          </cell>
        </row>
        <row r="68">
          <cell r="A68">
            <v>222</v>
          </cell>
          <cell r="B68" t="str">
            <v>El Salvador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226</v>
          </cell>
          <cell r="B69" t="str">
            <v>Equatorial Guinea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232</v>
          </cell>
          <cell r="B70" t="str">
            <v>Eritrea</v>
          </cell>
          <cell r="C70">
            <v>4495.6221949999999</v>
          </cell>
          <cell r="D70">
            <v>0</v>
          </cell>
          <cell r="F70">
            <v>0</v>
          </cell>
          <cell r="G70">
            <v>4495.6221949999999</v>
          </cell>
        </row>
        <row r="71">
          <cell r="A71">
            <v>233</v>
          </cell>
          <cell r="B71" t="str">
            <v>Estonia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231</v>
          </cell>
          <cell r="B72" t="str">
            <v>Ethiopia</v>
          </cell>
          <cell r="C72">
            <v>26594.583230000004</v>
          </cell>
          <cell r="D72">
            <v>10695.056923999997</v>
          </cell>
          <cell r="F72">
            <v>10695.056923999997</v>
          </cell>
          <cell r="G72">
            <v>37289.640154000001</v>
          </cell>
        </row>
        <row r="73">
          <cell r="A73">
            <v>583</v>
          </cell>
          <cell r="B73" t="str">
            <v>Fed States of Micronesia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242</v>
          </cell>
          <cell r="B74" t="str">
            <v>Fiji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246</v>
          </cell>
          <cell r="B75" t="str">
            <v>Finland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250</v>
          </cell>
          <cell r="B76" t="str">
            <v>France</v>
          </cell>
          <cell r="C76">
            <v>2804.8009400000001</v>
          </cell>
          <cell r="D76">
            <v>0</v>
          </cell>
          <cell r="F76">
            <v>0</v>
          </cell>
          <cell r="G76">
            <v>2804.8009400000001</v>
          </cell>
        </row>
        <row r="77">
          <cell r="A77">
            <v>266</v>
          </cell>
          <cell r="B77" t="str">
            <v>Gabon</v>
          </cell>
          <cell r="C77">
            <v>2232.9943800000001</v>
          </cell>
          <cell r="D77">
            <v>0</v>
          </cell>
          <cell r="F77">
            <v>0</v>
          </cell>
          <cell r="G77">
            <v>2232.9943800000001</v>
          </cell>
        </row>
        <row r="78">
          <cell r="A78">
            <v>270</v>
          </cell>
          <cell r="B78" t="str">
            <v>Gambia</v>
          </cell>
          <cell r="C78">
            <v>75.455010000000001</v>
          </cell>
          <cell r="D78">
            <v>0</v>
          </cell>
          <cell r="F78">
            <v>0</v>
          </cell>
          <cell r="G78">
            <v>75.455010000000001</v>
          </cell>
        </row>
        <row r="79">
          <cell r="A79">
            <v>268</v>
          </cell>
          <cell r="B79" t="str">
            <v>Georgia</v>
          </cell>
          <cell r="C79">
            <v>6163.6887999999999</v>
          </cell>
          <cell r="D79">
            <v>15542.42325</v>
          </cell>
          <cell r="F79">
            <v>15542.42325</v>
          </cell>
          <cell r="G79">
            <v>21706.11205</v>
          </cell>
        </row>
        <row r="80">
          <cell r="A80">
            <v>276</v>
          </cell>
          <cell r="B80" t="str">
            <v>Germany</v>
          </cell>
          <cell r="C80">
            <v>2467.0819100000003</v>
          </cell>
          <cell r="D80">
            <v>0</v>
          </cell>
          <cell r="F80">
            <v>0</v>
          </cell>
          <cell r="G80">
            <v>2467.0819100000003</v>
          </cell>
        </row>
        <row r="81">
          <cell r="A81">
            <v>288</v>
          </cell>
          <cell r="B81" t="str">
            <v>Ghana</v>
          </cell>
          <cell r="C81">
            <v>6457.72901</v>
          </cell>
          <cell r="D81">
            <v>0</v>
          </cell>
          <cell r="F81">
            <v>0</v>
          </cell>
          <cell r="G81">
            <v>6457.72901</v>
          </cell>
        </row>
        <row r="82">
          <cell r="A82">
            <v>300</v>
          </cell>
          <cell r="B82" t="str">
            <v>Greece</v>
          </cell>
          <cell r="C82">
            <v>1155.8928100000001</v>
          </cell>
          <cell r="D82">
            <v>0</v>
          </cell>
          <cell r="F82">
            <v>0</v>
          </cell>
          <cell r="G82">
            <v>1155.8928100000001</v>
          </cell>
        </row>
        <row r="83">
          <cell r="A83">
            <v>308</v>
          </cell>
          <cell r="B83" t="str">
            <v>Grenada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C85">
            <v>7869.5435199999993</v>
          </cell>
          <cell r="D85">
            <v>0</v>
          </cell>
          <cell r="F85">
            <v>0</v>
          </cell>
          <cell r="G85">
            <v>7869.5435199999993</v>
          </cell>
        </row>
        <row r="86">
          <cell r="A86">
            <v>624</v>
          </cell>
          <cell r="B86" t="str">
            <v>Guinea-Bissau</v>
          </cell>
          <cell r="C86">
            <v>0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332</v>
          </cell>
          <cell r="B88" t="str">
            <v>Haiti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340</v>
          </cell>
          <cell r="B89" t="str">
            <v>Honduras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348</v>
          </cell>
          <cell r="B90" t="str">
            <v>Hungary</v>
          </cell>
          <cell r="C90">
            <v>2681.4836</v>
          </cell>
          <cell r="D90">
            <v>0</v>
          </cell>
          <cell r="F90">
            <v>0</v>
          </cell>
          <cell r="G90">
            <v>2681.4836</v>
          </cell>
        </row>
        <row r="91">
          <cell r="A91">
            <v>352</v>
          </cell>
          <cell r="B91" t="str">
            <v>Iceland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C92">
            <v>4204.1090800000002</v>
          </cell>
          <cell r="D92">
            <v>0</v>
          </cell>
          <cell r="F92">
            <v>0</v>
          </cell>
          <cell r="G92">
            <v>4204.1090800000002</v>
          </cell>
        </row>
        <row r="93">
          <cell r="A93">
            <v>360</v>
          </cell>
          <cell r="B93" t="str">
            <v>Indonesia</v>
          </cell>
          <cell r="C93">
            <v>2478.9739799999998</v>
          </cell>
          <cell r="D93">
            <v>0</v>
          </cell>
          <cell r="F93">
            <v>0</v>
          </cell>
          <cell r="G93">
            <v>2478.9739799999998</v>
          </cell>
        </row>
        <row r="94">
          <cell r="A94">
            <v>364</v>
          </cell>
          <cell r="B94" t="str">
            <v>Iran, Islamic Republic</v>
          </cell>
          <cell r="C94">
            <v>14857.755570000001</v>
          </cell>
          <cell r="D94">
            <v>705.46133999999995</v>
          </cell>
          <cell r="F94">
            <v>705.46133999999995</v>
          </cell>
          <cell r="G94">
            <v>15563.216910000001</v>
          </cell>
        </row>
        <row r="95">
          <cell r="A95">
            <v>368</v>
          </cell>
          <cell r="B95" t="str">
            <v>Iraq</v>
          </cell>
          <cell r="C95">
            <v>334.74367500000005</v>
          </cell>
          <cell r="D95">
            <v>50372.657285000008</v>
          </cell>
          <cell r="F95">
            <v>50372.657285000008</v>
          </cell>
          <cell r="G95">
            <v>50707.400960000006</v>
          </cell>
        </row>
        <row r="96">
          <cell r="A96">
            <v>372</v>
          </cell>
          <cell r="B96" t="str">
            <v>Ireland</v>
          </cell>
          <cell r="C96">
            <v>724.03751</v>
          </cell>
          <cell r="D96">
            <v>0</v>
          </cell>
          <cell r="F96">
            <v>0</v>
          </cell>
          <cell r="G96">
            <v>724.03751</v>
          </cell>
        </row>
        <row r="97">
          <cell r="A97">
            <v>376</v>
          </cell>
          <cell r="B97" t="str">
            <v>Israel</v>
          </cell>
          <cell r="C97">
            <v>1753.2011</v>
          </cell>
          <cell r="D97">
            <v>0</v>
          </cell>
          <cell r="F97">
            <v>0</v>
          </cell>
          <cell r="G97">
            <v>1753.2011</v>
          </cell>
        </row>
        <row r="98">
          <cell r="A98">
            <v>380</v>
          </cell>
          <cell r="B98" t="str">
            <v>Italy</v>
          </cell>
          <cell r="C98">
            <v>3914.86184</v>
          </cell>
          <cell r="D98">
            <v>0</v>
          </cell>
          <cell r="F98">
            <v>0</v>
          </cell>
          <cell r="G98">
            <v>3914.86184</v>
          </cell>
        </row>
        <row r="99">
          <cell r="A99">
            <v>388</v>
          </cell>
          <cell r="B99" t="str">
            <v>Jamaica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C100">
            <v>2895.2588900000001</v>
          </cell>
          <cell r="D100">
            <v>0</v>
          </cell>
          <cell r="F100">
            <v>0</v>
          </cell>
          <cell r="G100">
            <v>2895.2588900000001</v>
          </cell>
        </row>
        <row r="101">
          <cell r="A101">
            <v>400</v>
          </cell>
          <cell r="B101" t="str">
            <v>Jordan</v>
          </cell>
          <cell r="C101">
            <v>1066.5434750000002</v>
          </cell>
          <cell r="D101">
            <v>44489.944395000006</v>
          </cell>
          <cell r="F101">
            <v>44489.944395000006</v>
          </cell>
          <cell r="G101">
            <v>45556.487870000004</v>
          </cell>
        </row>
        <row r="102">
          <cell r="A102">
            <v>398</v>
          </cell>
          <cell r="B102" t="str">
            <v>Kazakhstan</v>
          </cell>
          <cell r="C102">
            <v>2030.44489</v>
          </cell>
          <cell r="D102">
            <v>0</v>
          </cell>
          <cell r="F102">
            <v>0</v>
          </cell>
          <cell r="G102">
            <v>2030.44489</v>
          </cell>
        </row>
        <row r="103">
          <cell r="A103">
            <v>404</v>
          </cell>
          <cell r="B103" t="str">
            <v>Kenya</v>
          </cell>
          <cell r="C103">
            <v>53230.058730000004</v>
          </cell>
          <cell r="D103">
            <v>13231.673300000006</v>
          </cell>
          <cell r="F103">
            <v>13231.673300000006</v>
          </cell>
          <cell r="G103">
            <v>66461.732030000014</v>
          </cell>
        </row>
        <row r="104">
          <cell r="A104">
            <v>296</v>
          </cell>
          <cell r="B104" t="str">
            <v>Kiribati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C106">
            <v>1715.5975900000001</v>
          </cell>
          <cell r="D106">
            <v>0</v>
          </cell>
          <cell r="F106">
            <v>0</v>
          </cell>
          <cell r="G106">
            <v>1715.5975900000001</v>
          </cell>
        </row>
        <row r="107">
          <cell r="A107">
            <v>418</v>
          </cell>
          <cell r="B107" t="str">
            <v>Lao People's Dem Republic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428</v>
          </cell>
          <cell r="B108" t="str">
            <v>Latvia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C109">
            <v>2611.5923160000002</v>
          </cell>
          <cell r="D109">
            <v>6194.4811239999999</v>
          </cell>
          <cell r="F109">
            <v>6194.4811239999999</v>
          </cell>
          <cell r="G109">
            <v>8806.0734400000001</v>
          </cell>
        </row>
        <row r="110">
          <cell r="A110">
            <v>426</v>
          </cell>
          <cell r="B110" t="str">
            <v>Lesotho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430</v>
          </cell>
          <cell r="B111" t="str">
            <v>Liberia</v>
          </cell>
          <cell r="C111">
            <v>23695.555379999998</v>
          </cell>
          <cell r="D111">
            <v>2859.82141</v>
          </cell>
          <cell r="F111">
            <v>2859.82141</v>
          </cell>
          <cell r="G111">
            <v>26555.376789999998</v>
          </cell>
        </row>
        <row r="112">
          <cell r="A112">
            <v>434</v>
          </cell>
          <cell r="B112" t="str">
            <v>Libyan Arab Jamahiriya</v>
          </cell>
          <cell r="C112">
            <v>1711.6659</v>
          </cell>
          <cell r="D112">
            <v>176.66543999999999</v>
          </cell>
          <cell r="F112">
            <v>176.66543999999999</v>
          </cell>
          <cell r="G112">
            <v>1888.33134</v>
          </cell>
        </row>
        <row r="113">
          <cell r="A113">
            <v>438</v>
          </cell>
          <cell r="B113" t="str">
            <v>Liechtenstein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454</v>
          </cell>
          <cell r="B117" t="str">
            <v>Malawi</v>
          </cell>
          <cell r="C117">
            <v>2173.1024400000001</v>
          </cell>
          <cell r="D117">
            <v>68.124339999999989</v>
          </cell>
          <cell r="F117">
            <v>68.124339999999989</v>
          </cell>
          <cell r="G117">
            <v>2241.22678</v>
          </cell>
        </row>
        <row r="118">
          <cell r="A118">
            <v>458</v>
          </cell>
          <cell r="B118" t="str">
            <v>Malaysia</v>
          </cell>
          <cell r="C118">
            <v>5652.2584900000002</v>
          </cell>
          <cell r="D118">
            <v>0</v>
          </cell>
          <cell r="F118">
            <v>0</v>
          </cell>
          <cell r="G118">
            <v>5652.2584900000002</v>
          </cell>
        </row>
        <row r="119">
          <cell r="A119">
            <v>462</v>
          </cell>
          <cell r="B119" t="str">
            <v>Maldives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C120">
            <v>76.26091000000001</v>
          </cell>
          <cell r="D120">
            <v>0</v>
          </cell>
          <cell r="F120">
            <v>0</v>
          </cell>
          <cell r="G120">
            <v>76.26091000000001</v>
          </cell>
        </row>
        <row r="121">
          <cell r="A121">
            <v>470</v>
          </cell>
          <cell r="B121" t="str">
            <v>Malta</v>
          </cell>
          <cell r="C121">
            <v>112.01757000000001</v>
          </cell>
          <cell r="D121">
            <v>0</v>
          </cell>
          <cell r="F121">
            <v>0</v>
          </cell>
          <cell r="G121">
            <v>112.01757000000001</v>
          </cell>
        </row>
        <row r="122">
          <cell r="A122">
            <v>584</v>
          </cell>
          <cell r="B122" t="str">
            <v>Marshall Islands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C123">
            <v>1247.1254799999999</v>
          </cell>
          <cell r="D123">
            <v>7302.0710600000002</v>
          </cell>
          <cell r="F123">
            <v>7302.0710600000002</v>
          </cell>
          <cell r="G123">
            <v>8549.1965400000008</v>
          </cell>
        </row>
        <row r="124">
          <cell r="A124">
            <v>480</v>
          </cell>
          <cell r="B124" t="str">
            <v>Mauritius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C125">
            <v>2231.1718100000003</v>
          </cell>
          <cell r="D125">
            <v>0</v>
          </cell>
          <cell r="F125">
            <v>0</v>
          </cell>
          <cell r="G125">
            <v>2231.1718100000003</v>
          </cell>
        </row>
        <row r="126">
          <cell r="A126">
            <v>492</v>
          </cell>
          <cell r="B126" t="str">
            <v>Monaco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C127">
            <v>168.90371999999999</v>
          </cell>
          <cell r="D127">
            <v>0</v>
          </cell>
          <cell r="F127">
            <v>0</v>
          </cell>
          <cell r="G127">
            <v>168.90371999999999</v>
          </cell>
        </row>
        <row r="128">
          <cell r="A128">
            <v>499</v>
          </cell>
          <cell r="B128" t="str">
            <v>Montenegro</v>
          </cell>
          <cell r="C128">
            <v>2642.4550199999999</v>
          </cell>
          <cell r="D128">
            <v>0</v>
          </cell>
          <cell r="F128">
            <v>0</v>
          </cell>
          <cell r="G128">
            <v>2642.4550199999999</v>
          </cell>
        </row>
        <row r="129">
          <cell r="A129">
            <v>504</v>
          </cell>
          <cell r="B129" t="str">
            <v>Morocco</v>
          </cell>
          <cell r="C129">
            <v>1354.97585</v>
          </cell>
          <cell r="D129">
            <v>265.18016</v>
          </cell>
          <cell r="F129">
            <v>265.18016</v>
          </cell>
          <cell r="G129">
            <v>1620.1560100000002</v>
          </cell>
        </row>
        <row r="130">
          <cell r="A130">
            <v>508</v>
          </cell>
          <cell r="B130" t="str">
            <v>Mozambique</v>
          </cell>
          <cell r="C130">
            <v>2860.3163599999998</v>
          </cell>
          <cell r="D130">
            <v>550.82745</v>
          </cell>
          <cell r="F130">
            <v>550.82745</v>
          </cell>
          <cell r="G130">
            <v>3411.1438099999996</v>
          </cell>
        </row>
        <row r="131">
          <cell r="A131">
            <v>104</v>
          </cell>
          <cell r="B131" t="str">
            <v>Myanmar</v>
          </cell>
          <cell r="C131">
            <v>7011.56315</v>
          </cell>
          <cell r="D131">
            <v>6730.29097</v>
          </cell>
          <cell r="F131">
            <v>6730.29097</v>
          </cell>
          <cell r="G131">
            <v>13741.85412</v>
          </cell>
        </row>
        <row r="132">
          <cell r="A132">
            <v>516</v>
          </cell>
          <cell r="B132" t="str">
            <v>Namibia</v>
          </cell>
          <cell r="C132">
            <v>2515.6929799999998</v>
          </cell>
          <cell r="D132">
            <v>0</v>
          </cell>
          <cell r="F132">
            <v>0</v>
          </cell>
          <cell r="G132">
            <v>2515.6929799999998</v>
          </cell>
        </row>
        <row r="133">
          <cell r="A133">
            <v>520</v>
          </cell>
          <cell r="B133" t="str">
            <v>Nauru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C134">
            <v>10849.6963</v>
          </cell>
          <cell r="D134">
            <v>108.52280999999999</v>
          </cell>
          <cell r="F134">
            <v>108.52280999999999</v>
          </cell>
          <cell r="G134">
            <v>10958.21911</v>
          </cell>
        </row>
        <row r="135">
          <cell r="A135">
            <v>528</v>
          </cell>
          <cell r="B135" t="str">
            <v>Netherlands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566</v>
          </cell>
          <cell r="B139" t="str">
            <v>Nigeria</v>
          </cell>
          <cell r="C139">
            <v>3229.5291000000002</v>
          </cell>
          <cell r="D139">
            <v>0</v>
          </cell>
          <cell r="F139">
            <v>0</v>
          </cell>
          <cell r="G139">
            <v>3229.5291000000002</v>
          </cell>
        </row>
        <row r="140">
          <cell r="A140">
            <v>578</v>
          </cell>
          <cell r="B140" t="str">
            <v>Norway</v>
          </cell>
          <cell r="C140">
            <v>0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C141">
            <v>0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586</v>
          </cell>
          <cell r="B142" t="str">
            <v>Pakistan</v>
          </cell>
          <cell r="C142">
            <v>21976.51267</v>
          </cell>
          <cell r="D142">
            <v>10011.574200000001</v>
          </cell>
          <cell r="F142">
            <v>10011.574200000001</v>
          </cell>
          <cell r="G142">
            <v>31988.086869999999</v>
          </cell>
        </row>
        <row r="143">
          <cell r="A143">
            <v>585</v>
          </cell>
          <cell r="B143" t="str">
            <v xml:space="preserve">Palau </v>
          </cell>
          <cell r="C143">
            <v>0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C144">
            <v>1233.11609</v>
          </cell>
          <cell r="D144">
            <v>0</v>
          </cell>
          <cell r="F144">
            <v>0</v>
          </cell>
          <cell r="G144">
            <v>1233.11609</v>
          </cell>
        </row>
        <row r="145">
          <cell r="A145">
            <v>598</v>
          </cell>
          <cell r="B145" t="str">
            <v>Papua New Guinea</v>
          </cell>
          <cell r="C145">
            <v>913.30534999999998</v>
          </cell>
          <cell r="D145">
            <v>0</v>
          </cell>
          <cell r="F145">
            <v>0</v>
          </cell>
          <cell r="G145">
            <v>913.30534999999998</v>
          </cell>
        </row>
        <row r="146">
          <cell r="A146">
            <v>600</v>
          </cell>
          <cell r="B146" t="str">
            <v>Paraguay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604</v>
          </cell>
          <cell r="B147" t="str">
            <v>Peru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608</v>
          </cell>
          <cell r="B148" t="str">
            <v>Philippines</v>
          </cell>
          <cell r="C148">
            <v>212.52339000000001</v>
          </cell>
          <cell r="D148">
            <v>0</v>
          </cell>
          <cell r="F148">
            <v>0</v>
          </cell>
          <cell r="G148">
            <v>212.52339000000001</v>
          </cell>
        </row>
        <row r="149">
          <cell r="A149">
            <v>616</v>
          </cell>
          <cell r="B149" t="str">
            <v>Poland</v>
          </cell>
          <cell r="C149">
            <v>872.66045999999994</v>
          </cell>
          <cell r="D149">
            <v>0</v>
          </cell>
          <cell r="F149">
            <v>0</v>
          </cell>
          <cell r="G149">
            <v>872.66045999999994</v>
          </cell>
        </row>
        <row r="150">
          <cell r="A150">
            <v>620</v>
          </cell>
          <cell r="B150" t="str">
            <v>Portugal</v>
          </cell>
          <cell r="C150">
            <v>86.036429999999996</v>
          </cell>
          <cell r="D150">
            <v>0</v>
          </cell>
          <cell r="F150">
            <v>0</v>
          </cell>
          <cell r="G150">
            <v>86.036429999999996</v>
          </cell>
        </row>
        <row r="151">
          <cell r="A151">
            <v>634</v>
          </cell>
          <cell r="B151" t="str">
            <v>Qatar</v>
          </cell>
          <cell r="C151">
            <v>0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410</v>
          </cell>
          <cell r="B152" t="str">
            <v>Rep of Korea</v>
          </cell>
          <cell r="C152">
            <v>748.70326999999997</v>
          </cell>
          <cell r="D152">
            <v>0</v>
          </cell>
          <cell r="F152">
            <v>0</v>
          </cell>
          <cell r="G152">
            <v>748.70326999999997</v>
          </cell>
        </row>
        <row r="153">
          <cell r="A153">
            <v>498</v>
          </cell>
          <cell r="B153" t="str">
            <v>Rep of Moldova</v>
          </cell>
          <cell r="C153">
            <v>703.32084999999995</v>
          </cell>
          <cell r="D153">
            <v>0</v>
          </cell>
          <cell r="F153">
            <v>0</v>
          </cell>
          <cell r="G153">
            <v>703.32084999999995</v>
          </cell>
        </row>
        <row r="154">
          <cell r="A154">
            <v>642</v>
          </cell>
          <cell r="B154" t="str">
            <v>Romania</v>
          </cell>
          <cell r="C154">
            <v>953.97166000000004</v>
          </cell>
          <cell r="D154">
            <v>0</v>
          </cell>
          <cell r="F154">
            <v>0</v>
          </cell>
          <cell r="G154">
            <v>953.97166000000004</v>
          </cell>
        </row>
        <row r="155">
          <cell r="A155">
            <v>643</v>
          </cell>
          <cell r="B155" t="str">
            <v>Russian Federation</v>
          </cell>
          <cell r="C155">
            <v>14453.367880000002</v>
          </cell>
          <cell r="D155">
            <v>387.13589000000002</v>
          </cell>
          <cell r="F155">
            <v>387.13589000000002</v>
          </cell>
          <cell r="G155">
            <v>14840.503770000001</v>
          </cell>
        </row>
        <row r="156">
          <cell r="A156">
            <v>646</v>
          </cell>
          <cell r="B156" t="str">
            <v>Rwanda</v>
          </cell>
          <cell r="C156">
            <v>8608.2069400000019</v>
          </cell>
          <cell r="D156">
            <v>170.49239</v>
          </cell>
          <cell r="F156">
            <v>170.49239</v>
          </cell>
          <cell r="G156">
            <v>8778.6993300000013</v>
          </cell>
        </row>
        <row r="157">
          <cell r="A157">
            <v>882</v>
          </cell>
          <cell r="B157" t="str">
            <v>Samoa</v>
          </cell>
          <cell r="C157">
            <v>0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C158">
            <v>0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C159">
            <v>0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C160">
            <v>2761.0540499999997</v>
          </cell>
          <cell r="D160">
            <v>394.19056</v>
          </cell>
          <cell r="F160">
            <v>394.19056</v>
          </cell>
          <cell r="G160">
            <v>3155.2446099999997</v>
          </cell>
        </row>
        <row r="161">
          <cell r="A161">
            <v>686</v>
          </cell>
          <cell r="B161" t="str">
            <v>Senegal</v>
          </cell>
          <cell r="C161">
            <v>11562.17051</v>
          </cell>
          <cell r="D161">
            <v>1810.30396</v>
          </cell>
          <cell r="F161">
            <v>1810.30396</v>
          </cell>
          <cell r="G161">
            <v>13372.474469999999</v>
          </cell>
        </row>
        <row r="162">
          <cell r="A162">
            <v>688</v>
          </cell>
          <cell r="B162" t="str">
            <v>Serbia</v>
          </cell>
          <cell r="C162">
            <v>23393.309779999996</v>
          </cell>
          <cell r="D162">
            <v>0</v>
          </cell>
          <cell r="F162">
            <v>0</v>
          </cell>
          <cell r="G162">
            <v>23393.309779999996</v>
          </cell>
        </row>
        <row r="163">
          <cell r="A163">
            <v>690</v>
          </cell>
          <cell r="B163" t="str">
            <v>Seychelles</v>
          </cell>
          <cell r="C163">
            <v>0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C164">
            <v>6472.2686599999997</v>
          </cell>
          <cell r="D164">
            <v>147.97297</v>
          </cell>
          <cell r="F164">
            <v>147.97297</v>
          </cell>
          <cell r="G164">
            <v>6620.2416299999995</v>
          </cell>
        </row>
        <row r="165">
          <cell r="A165">
            <v>702</v>
          </cell>
          <cell r="B165" t="str">
            <v>Singapore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C166">
            <v>443.30339000000004</v>
          </cell>
          <cell r="D166">
            <v>0</v>
          </cell>
          <cell r="F166">
            <v>0</v>
          </cell>
          <cell r="G166">
            <v>443.30339000000004</v>
          </cell>
        </row>
        <row r="167">
          <cell r="A167">
            <v>705</v>
          </cell>
          <cell r="B167" t="str">
            <v>Slovenia</v>
          </cell>
          <cell r="C167">
            <v>97.893910000000005</v>
          </cell>
          <cell r="D167">
            <v>0</v>
          </cell>
          <cell r="F167">
            <v>0</v>
          </cell>
          <cell r="G167">
            <v>97.893910000000005</v>
          </cell>
        </row>
        <row r="168">
          <cell r="A168">
            <v>90</v>
          </cell>
          <cell r="B168" t="str">
            <v>Solomon Islands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C169">
            <v>6181.6386800000009</v>
          </cell>
          <cell r="D169">
            <v>14063.271719999999</v>
          </cell>
          <cell r="F169">
            <v>14063.271719999999</v>
          </cell>
          <cell r="G169">
            <v>20244.910400000001</v>
          </cell>
        </row>
        <row r="170">
          <cell r="A170">
            <v>710</v>
          </cell>
          <cell r="B170" t="str">
            <v>South Africa</v>
          </cell>
          <cell r="C170">
            <v>9288.9509600000001</v>
          </cell>
          <cell r="D170">
            <v>3154.5462599999996</v>
          </cell>
          <cell r="F170">
            <v>3154.5462599999996</v>
          </cell>
          <cell r="G170">
            <v>12443.497219999999</v>
          </cell>
        </row>
        <row r="171">
          <cell r="A171">
            <v>724</v>
          </cell>
          <cell r="B171" t="str">
            <v>Spain</v>
          </cell>
          <cell r="C171">
            <v>1355.6888000000001</v>
          </cell>
          <cell r="D171">
            <v>0</v>
          </cell>
          <cell r="F171">
            <v>0</v>
          </cell>
          <cell r="G171">
            <v>1355.6888000000001</v>
          </cell>
        </row>
        <row r="172">
          <cell r="A172">
            <v>144</v>
          </cell>
          <cell r="B172" t="str">
            <v>Sri Lanka</v>
          </cell>
          <cell r="C172">
            <v>19600.639059999998</v>
          </cell>
          <cell r="D172">
            <v>523.08038999999997</v>
          </cell>
          <cell r="F172">
            <v>523.08038999999997</v>
          </cell>
          <cell r="G172">
            <v>20123.719449999997</v>
          </cell>
        </row>
        <row r="173">
          <cell r="A173">
            <v>659</v>
          </cell>
          <cell r="B173" t="str">
            <v>St. Kitts and Nevis</v>
          </cell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670</v>
          </cell>
          <cell r="B175" t="str">
            <v>St. Vincent and the Grenadines</v>
          </cell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C176">
            <v>19203.085642000002</v>
          </cell>
          <cell r="D176">
            <v>70793.340297999908</v>
          </cell>
          <cell r="F176">
            <v>70793.340297999908</v>
          </cell>
          <cell r="G176">
            <v>89996.425939999914</v>
          </cell>
        </row>
        <row r="177">
          <cell r="A177">
            <v>740</v>
          </cell>
          <cell r="B177" t="str">
            <v>Suriname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748</v>
          </cell>
          <cell r="B178" t="str">
            <v>Swaziland</v>
          </cell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752</v>
          </cell>
          <cell r="B179" t="str">
            <v>Sweden</v>
          </cell>
          <cell r="C179">
            <v>1629.7892400000001</v>
          </cell>
          <cell r="D179">
            <v>0</v>
          </cell>
          <cell r="F179">
            <v>0</v>
          </cell>
          <cell r="G179">
            <v>1629.7892400000001</v>
          </cell>
        </row>
        <row r="180">
          <cell r="A180">
            <v>756</v>
          </cell>
          <cell r="B180" t="str">
            <v>Switzerland</v>
          </cell>
          <cell r="C180">
            <v>675.23004000000003</v>
          </cell>
          <cell r="D180">
            <v>0</v>
          </cell>
          <cell r="F180">
            <v>0</v>
          </cell>
          <cell r="G180">
            <v>675.23004000000003</v>
          </cell>
        </row>
        <row r="181">
          <cell r="A181">
            <v>760</v>
          </cell>
          <cell r="B181" t="str">
            <v>Syrian Arab Republic</v>
          </cell>
          <cell r="C181">
            <v>1103.581952</v>
          </cell>
          <cell r="D181">
            <v>107019.04655799997</v>
          </cell>
          <cell r="F181">
            <v>107019.04655799997</v>
          </cell>
          <cell r="G181">
            <v>108122.62850999997</v>
          </cell>
        </row>
        <row r="182">
          <cell r="A182">
            <v>762</v>
          </cell>
          <cell r="B182" t="str">
            <v>Tajikstan</v>
          </cell>
          <cell r="C182">
            <v>904.77643999999998</v>
          </cell>
          <cell r="D182">
            <v>0</v>
          </cell>
          <cell r="F182">
            <v>0</v>
          </cell>
          <cell r="G182">
            <v>904.77643999999998</v>
          </cell>
        </row>
        <row r="183">
          <cell r="A183">
            <v>764</v>
          </cell>
          <cell r="B183" t="str">
            <v>Thailand</v>
          </cell>
          <cell r="C183">
            <v>13930.6618</v>
          </cell>
          <cell r="D183">
            <v>49.145820000000001</v>
          </cell>
          <cell r="F183">
            <v>49.145820000000001</v>
          </cell>
          <cell r="G183">
            <v>13979.80762</v>
          </cell>
        </row>
        <row r="184">
          <cell r="A184">
            <v>807</v>
          </cell>
          <cell r="B184" t="str">
            <v>The Former YR of Macedonia</v>
          </cell>
          <cell r="C184">
            <v>3064.3370399999999</v>
          </cell>
          <cell r="D184">
            <v>0</v>
          </cell>
          <cell r="F184">
            <v>0</v>
          </cell>
          <cell r="G184">
            <v>3064.3370399999999</v>
          </cell>
        </row>
        <row r="185">
          <cell r="A185">
            <v>626</v>
          </cell>
          <cell r="B185" t="str">
            <v>Timor-Leste</v>
          </cell>
          <cell r="C185">
            <v>214.10842000000002</v>
          </cell>
          <cell r="D185">
            <v>0</v>
          </cell>
          <cell r="F185">
            <v>0</v>
          </cell>
          <cell r="G185">
            <v>214.10842000000002</v>
          </cell>
        </row>
        <row r="186">
          <cell r="A186">
            <v>768</v>
          </cell>
          <cell r="B186" t="str">
            <v>Togo</v>
          </cell>
          <cell r="C186">
            <v>379.30828000000002</v>
          </cell>
          <cell r="D186">
            <v>0</v>
          </cell>
          <cell r="F186">
            <v>0</v>
          </cell>
          <cell r="G186">
            <v>379.30828000000002</v>
          </cell>
        </row>
        <row r="187">
          <cell r="A187">
            <v>776</v>
          </cell>
          <cell r="B187" t="str">
            <v xml:space="preserve">Tonga </v>
          </cell>
          <cell r="C187">
            <v>0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C188">
            <v>0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C189">
            <v>483.16998000000001</v>
          </cell>
          <cell r="D189">
            <v>156.11821</v>
          </cell>
          <cell r="F189">
            <v>156.11821</v>
          </cell>
          <cell r="G189">
            <v>639.28818999999999</v>
          </cell>
        </row>
        <row r="190">
          <cell r="A190">
            <v>792</v>
          </cell>
          <cell r="B190" t="str">
            <v>Turkey</v>
          </cell>
          <cell r="C190">
            <v>6275.213279999999</v>
          </cell>
          <cell r="D190">
            <v>2104.7857100000001</v>
          </cell>
          <cell r="F190">
            <v>2104.7857100000001</v>
          </cell>
          <cell r="G190">
            <v>8379.99899</v>
          </cell>
        </row>
        <row r="191">
          <cell r="A191">
            <v>795</v>
          </cell>
          <cell r="B191" t="str">
            <v>Turkmenistan</v>
          </cell>
          <cell r="C191">
            <v>899.10752000000002</v>
          </cell>
          <cell r="D191">
            <v>0</v>
          </cell>
          <cell r="F191">
            <v>0</v>
          </cell>
          <cell r="G191">
            <v>899.10752000000002</v>
          </cell>
        </row>
        <row r="192">
          <cell r="A192">
            <v>798</v>
          </cell>
          <cell r="B192" t="str">
            <v>Tuvalu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C193">
            <v>19992.369608999998</v>
          </cell>
          <cell r="D193">
            <v>16837.503610999993</v>
          </cell>
          <cell r="F193">
            <v>16837.503610999993</v>
          </cell>
          <cell r="G193">
            <v>36829.873219999994</v>
          </cell>
        </row>
        <row r="194">
          <cell r="A194">
            <v>804</v>
          </cell>
          <cell r="B194" t="str">
            <v>Ukraine</v>
          </cell>
          <cell r="C194">
            <v>2937.8195499999997</v>
          </cell>
          <cell r="D194">
            <v>0</v>
          </cell>
          <cell r="F194">
            <v>0</v>
          </cell>
          <cell r="G194">
            <v>2937.8195499999997</v>
          </cell>
        </row>
        <row r="195">
          <cell r="A195">
            <v>784</v>
          </cell>
          <cell r="B195" t="str">
            <v>United Arab Emirates</v>
          </cell>
          <cell r="C195">
            <v>2133.2197500000002</v>
          </cell>
          <cell r="D195">
            <v>0</v>
          </cell>
          <cell r="F195">
            <v>0</v>
          </cell>
          <cell r="G195">
            <v>2133.2197500000002</v>
          </cell>
        </row>
        <row r="196">
          <cell r="A196">
            <v>826</v>
          </cell>
          <cell r="B196" t="str">
            <v>United Kingdom</v>
          </cell>
          <cell r="C196">
            <v>1741.9016999999999</v>
          </cell>
          <cell r="D196">
            <v>0</v>
          </cell>
          <cell r="F196">
            <v>0</v>
          </cell>
          <cell r="G196">
            <v>1741.9016999999999</v>
          </cell>
        </row>
        <row r="197">
          <cell r="A197">
            <v>834</v>
          </cell>
          <cell r="B197" t="str">
            <v>United Rep of Tanzania</v>
          </cell>
          <cell r="C197">
            <v>36172.787941000002</v>
          </cell>
          <cell r="D197">
            <v>14708.532659</v>
          </cell>
          <cell r="F197">
            <v>14708.532659</v>
          </cell>
          <cell r="G197">
            <v>50881.320600000006</v>
          </cell>
        </row>
        <row r="198">
          <cell r="A198">
            <v>840</v>
          </cell>
          <cell r="B198" t="str">
            <v xml:space="preserve">United States </v>
          </cell>
          <cell r="C198">
            <v>3423.9345800000001</v>
          </cell>
          <cell r="D198">
            <v>0</v>
          </cell>
          <cell r="F198">
            <v>0</v>
          </cell>
          <cell r="G198">
            <v>3423.9345800000001</v>
          </cell>
        </row>
        <row r="199">
          <cell r="A199">
            <v>858</v>
          </cell>
          <cell r="B199" t="str">
            <v>Uruguay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860</v>
          </cell>
          <cell r="B200" t="str">
            <v>Uzbekistan</v>
          </cell>
          <cell r="C200">
            <v>135.81845000000001</v>
          </cell>
          <cell r="D200">
            <v>0</v>
          </cell>
          <cell r="F200">
            <v>0</v>
          </cell>
          <cell r="G200">
            <v>135.81845000000001</v>
          </cell>
        </row>
        <row r="201">
          <cell r="A201">
            <v>548</v>
          </cell>
          <cell r="B201" t="str">
            <v>Vanuatu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C202">
            <v>3575.2987599999997</v>
          </cell>
          <cell r="D202">
            <v>0</v>
          </cell>
          <cell r="F202">
            <v>0</v>
          </cell>
          <cell r="G202">
            <v>3575.2987599999997</v>
          </cell>
        </row>
        <row r="203">
          <cell r="A203">
            <v>704</v>
          </cell>
          <cell r="B203" t="str">
            <v>Vietnam</v>
          </cell>
          <cell r="C203">
            <v>855.00220999999999</v>
          </cell>
          <cell r="D203">
            <v>0</v>
          </cell>
          <cell r="F203">
            <v>0</v>
          </cell>
          <cell r="G203">
            <v>855.00220999999999</v>
          </cell>
        </row>
        <row r="204">
          <cell r="A204">
            <v>887</v>
          </cell>
          <cell r="B204" t="str">
            <v>Yemen</v>
          </cell>
          <cell r="C204">
            <v>10860.23228</v>
          </cell>
          <cell r="D204">
            <v>4810.5792599999995</v>
          </cell>
          <cell r="F204">
            <v>4810.5792599999995</v>
          </cell>
          <cell r="G204">
            <v>15670.811539999999</v>
          </cell>
        </row>
        <row r="205">
          <cell r="A205">
            <v>894</v>
          </cell>
          <cell r="B205" t="str">
            <v>Zambia</v>
          </cell>
          <cell r="C205">
            <v>10671.169980000001</v>
          </cell>
          <cell r="D205">
            <v>844.26616999999999</v>
          </cell>
          <cell r="F205">
            <v>844.26616999999999</v>
          </cell>
          <cell r="G205">
            <v>11515.436150000001</v>
          </cell>
        </row>
        <row r="206">
          <cell r="A206">
            <v>716</v>
          </cell>
          <cell r="B206" t="str">
            <v>Zimbabwe</v>
          </cell>
          <cell r="C206">
            <v>2427.9703999999997</v>
          </cell>
          <cell r="D206">
            <v>276.25024999999999</v>
          </cell>
          <cell r="F206">
            <v>276.25024999999999</v>
          </cell>
          <cell r="G206">
            <v>2704.2206499999998</v>
          </cell>
        </row>
        <row r="208">
          <cell r="B208" t="str">
            <v>Total Member States</v>
          </cell>
          <cell r="C208">
            <v>827972.26847500016</v>
          </cell>
          <cell r="D208">
            <v>484424.24724799988</v>
          </cell>
          <cell r="E208">
            <v>0</v>
          </cell>
          <cell r="F208">
            <v>484424.24724799988</v>
          </cell>
          <cell r="G208">
            <v>1312396.5157229996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F213">
            <v>0</v>
          </cell>
          <cell r="G213">
            <v>0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336</v>
          </cell>
          <cell r="B223" t="str">
            <v>Holy See</v>
          </cell>
          <cell r="F223">
            <v>0</v>
          </cell>
          <cell r="G223">
            <v>0</v>
          </cell>
        </row>
        <row r="224">
          <cell r="A224">
            <v>344</v>
          </cell>
          <cell r="B224" t="str">
            <v>Hong Kong, China</v>
          </cell>
          <cell r="F224">
            <v>0</v>
          </cell>
          <cell r="G224">
            <v>0</v>
          </cell>
        </row>
        <row r="225">
          <cell r="A225">
            <v>896</v>
          </cell>
          <cell r="B225" t="str">
            <v>Kosovo</v>
          </cell>
          <cell r="F225">
            <v>0</v>
          </cell>
          <cell r="G225">
            <v>0</v>
          </cell>
        </row>
        <row r="226">
          <cell r="A226">
            <v>446</v>
          </cell>
          <cell r="B226" t="str">
            <v>Macau, China</v>
          </cell>
          <cell r="F226">
            <v>0</v>
          </cell>
          <cell r="G226">
            <v>0</v>
          </cell>
        </row>
        <row r="227">
          <cell r="A227">
            <v>474</v>
          </cell>
          <cell r="B227" t="str">
            <v>Martinique</v>
          </cell>
          <cell r="F227">
            <v>0</v>
          </cell>
          <cell r="G227">
            <v>0</v>
          </cell>
        </row>
        <row r="228">
          <cell r="A228">
            <v>500</v>
          </cell>
          <cell r="B228" t="str">
            <v>Montserrat</v>
          </cell>
          <cell r="F228">
            <v>0</v>
          </cell>
          <cell r="G228">
            <v>0</v>
          </cell>
        </row>
        <row r="229">
          <cell r="A229">
            <v>530</v>
          </cell>
          <cell r="B229" t="str">
            <v>Netherlands Antilles</v>
          </cell>
          <cell r="F229">
            <v>0</v>
          </cell>
          <cell r="G229">
            <v>0</v>
          </cell>
        </row>
        <row r="230">
          <cell r="A230">
            <v>570</v>
          </cell>
          <cell r="B230" t="str">
            <v>Niue</v>
          </cell>
          <cell r="F230">
            <v>0</v>
          </cell>
          <cell r="G230">
            <v>0</v>
          </cell>
        </row>
        <row r="231">
          <cell r="A231">
            <v>895</v>
          </cell>
          <cell r="B231" t="str">
            <v>Occupied Palestinian Territory</v>
          </cell>
          <cell r="F231">
            <v>0</v>
          </cell>
          <cell r="G231">
            <v>0</v>
          </cell>
        </row>
        <row r="232">
          <cell r="A232">
            <v>638</v>
          </cell>
          <cell r="B232" t="str">
            <v>Reunion</v>
          </cell>
          <cell r="F232">
            <v>0</v>
          </cell>
          <cell r="G232">
            <v>0</v>
          </cell>
        </row>
        <row r="233">
          <cell r="A233">
            <v>654</v>
          </cell>
          <cell r="B233" t="str">
            <v>St. Helena</v>
          </cell>
          <cell r="F233">
            <v>0</v>
          </cell>
          <cell r="G233">
            <v>0</v>
          </cell>
        </row>
        <row r="234">
          <cell r="A234">
            <v>772</v>
          </cell>
          <cell r="B234" t="str">
            <v>Tokelau</v>
          </cell>
          <cell r="F234">
            <v>0</v>
          </cell>
          <cell r="G234">
            <v>0</v>
          </cell>
        </row>
        <row r="235">
          <cell r="A235">
            <v>796</v>
          </cell>
          <cell r="B235" t="str">
            <v>Turks and Caicos Islands</v>
          </cell>
          <cell r="F235">
            <v>0</v>
          </cell>
          <cell r="G235">
            <v>0</v>
          </cell>
        </row>
        <row r="236">
          <cell r="A236">
            <v>901</v>
          </cell>
          <cell r="B236" t="str">
            <v>Other (please specify, using Excel's Insert Row commany if necessary)</v>
          </cell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B238" t="str">
            <v>Total non-members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40">
          <cell r="B240" t="str">
            <v>Total countries/areas</v>
          </cell>
          <cell r="C240">
            <v>827972.26847500016</v>
          </cell>
          <cell r="D240">
            <v>484424.24724799988</v>
          </cell>
          <cell r="E240">
            <v>0</v>
          </cell>
          <cell r="F240">
            <v>484424.24724799988</v>
          </cell>
          <cell r="G240">
            <v>1312396.5157229996</v>
          </cell>
        </row>
        <row r="242">
          <cell r="A242">
            <v>711</v>
          </cell>
          <cell r="B242" t="str">
            <v>Sub-Saharan Africa</v>
          </cell>
          <cell r="F242">
            <v>0</v>
          </cell>
          <cell r="G242">
            <v>0</v>
          </cell>
        </row>
        <row r="243">
          <cell r="A243">
            <v>15</v>
          </cell>
          <cell r="B243" t="str">
            <v>Northern Africa</v>
          </cell>
          <cell r="F243">
            <v>0</v>
          </cell>
          <cell r="G243">
            <v>0</v>
          </cell>
        </row>
        <row r="244">
          <cell r="A244">
            <v>141</v>
          </cell>
          <cell r="B244" t="str">
            <v>Asia and the Pacific</v>
          </cell>
          <cell r="F244">
            <v>0</v>
          </cell>
          <cell r="G244">
            <v>0</v>
          </cell>
        </row>
        <row r="245">
          <cell r="A245">
            <v>19</v>
          </cell>
          <cell r="B245" t="str">
            <v>Americas</v>
          </cell>
          <cell r="F245">
            <v>0</v>
          </cell>
          <cell r="G245">
            <v>0</v>
          </cell>
        </row>
        <row r="246">
          <cell r="A246">
            <v>146</v>
          </cell>
          <cell r="B246" t="str">
            <v>Western Asia</v>
          </cell>
          <cell r="F246">
            <v>0</v>
          </cell>
          <cell r="G246">
            <v>0</v>
          </cell>
        </row>
        <row r="247">
          <cell r="A247">
            <v>150</v>
          </cell>
          <cell r="B247" t="str">
            <v>Europe</v>
          </cell>
          <cell r="F247">
            <v>0</v>
          </cell>
          <cell r="G247">
            <v>0</v>
          </cell>
        </row>
        <row r="248">
          <cell r="A248">
            <v>1020</v>
          </cell>
          <cell r="B248" t="str">
            <v>Global/interregional</v>
          </cell>
          <cell r="F248">
            <v>0</v>
          </cell>
          <cell r="G248">
            <v>0</v>
          </cell>
        </row>
        <row r="249">
          <cell r="A249">
            <v>1021</v>
          </cell>
          <cell r="B249" t="str">
            <v>Other (please specify, using Excel's Insert Row commany if necessary)</v>
          </cell>
          <cell r="F249">
            <v>0</v>
          </cell>
          <cell r="G249">
            <v>0</v>
          </cell>
        </row>
        <row r="250">
          <cell r="F250">
            <v>0</v>
          </cell>
          <cell r="G250">
            <v>0</v>
          </cell>
        </row>
        <row r="251">
          <cell r="B251" t="str">
            <v>Total, Regional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3">
          <cell r="A253">
            <v>2401</v>
          </cell>
          <cell r="B253" t="str">
            <v>Not elsewhere classified (from table 3b)</v>
          </cell>
          <cell r="C253">
            <v>265492.71213</v>
          </cell>
          <cell r="D253">
            <v>19584.058000000001</v>
          </cell>
          <cell r="E253">
            <v>0</v>
          </cell>
          <cell r="F253">
            <v>19584.058000000001</v>
          </cell>
          <cell r="G253">
            <v>285076.77013000002</v>
          </cell>
        </row>
        <row r="255">
          <cell r="B255" t="str">
            <v>Total</v>
          </cell>
          <cell r="C255">
            <v>1093464.9806050002</v>
          </cell>
          <cell r="D255">
            <v>504008.3052479999</v>
          </cell>
          <cell r="E255">
            <v>0</v>
          </cell>
          <cell r="F255">
            <v>504008.3052479999</v>
          </cell>
          <cell r="G255">
            <v>1597473.2858529997</v>
          </cell>
        </row>
      </sheetData>
      <sheetData sheetId="15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1">
          <cell r="J11" t="str">
            <v>Loans</v>
          </cell>
          <cell r="K11" t="str">
            <v>Grants</v>
          </cell>
          <cell r="M11" t="str">
            <v>TOTAL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  <cell r="J12">
            <v>0</v>
          </cell>
          <cell r="M12">
            <v>0</v>
          </cell>
        </row>
        <row r="13">
          <cell r="A13">
            <v>8</v>
          </cell>
          <cell r="B13" t="str">
            <v>Albania</v>
          </cell>
          <cell r="D13">
            <v>2146.64732</v>
          </cell>
          <cell r="F13">
            <v>2146.64732</v>
          </cell>
          <cell r="G13">
            <v>2146.64732</v>
          </cell>
          <cell r="J13">
            <v>2146.64732</v>
          </cell>
          <cell r="M13">
            <v>2146.64732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  <cell r="J14">
            <v>0</v>
          </cell>
          <cell r="M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  <cell r="M15">
            <v>0</v>
          </cell>
        </row>
        <row r="16">
          <cell r="A16">
            <v>24</v>
          </cell>
          <cell r="B16" t="str">
            <v>Angola</v>
          </cell>
          <cell r="D16">
            <v>531.08069</v>
          </cell>
          <cell r="F16">
            <v>531.08069</v>
          </cell>
          <cell r="G16">
            <v>531.08069</v>
          </cell>
          <cell r="J16">
            <v>474.08069</v>
          </cell>
          <cell r="K16">
            <v>57</v>
          </cell>
          <cell r="M16">
            <v>531.08069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  <cell r="M17">
            <v>0</v>
          </cell>
        </row>
        <row r="18">
          <cell r="A18">
            <v>32</v>
          </cell>
          <cell r="B18" t="str">
            <v>Argentina</v>
          </cell>
          <cell r="D18">
            <v>3064.58221</v>
          </cell>
          <cell r="F18">
            <v>3064.58221</v>
          </cell>
          <cell r="G18">
            <v>3064.58221</v>
          </cell>
          <cell r="J18">
            <v>3064.58221</v>
          </cell>
          <cell r="M18">
            <v>3064.58221</v>
          </cell>
        </row>
        <row r="19">
          <cell r="A19">
            <v>51</v>
          </cell>
          <cell r="B19" t="str">
            <v>Armenia</v>
          </cell>
          <cell r="D19">
            <v>4281.4128899999996</v>
          </cell>
          <cell r="F19">
            <v>4281.4128899999996</v>
          </cell>
          <cell r="G19">
            <v>4281.4128899999996</v>
          </cell>
          <cell r="J19">
            <v>4248.4128899999996</v>
          </cell>
          <cell r="K19">
            <v>33</v>
          </cell>
          <cell r="M19">
            <v>4281.4128899999996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  <cell r="M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  <cell r="M21">
            <v>0</v>
          </cell>
        </row>
        <row r="22">
          <cell r="A22">
            <v>31</v>
          </cell>
          <cell r="B22" t="str">
            <v>Azerbaijan</v>
          </cell>
          <cell r="D22">
            <v>4253.6756299999997</v>
          </cell>
          <cell r="F22">
            <v>4253.6756299999997</v>
          </cell>
          <cell r="G22">
            <v>4253.6756299999997</v>
          </cell>
          <cell r="J22">
            <v>4253.6756299999997</v>
          </cell>
          <cell r="M22">
            <v>4253.6756299999997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  <cell r="M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  <cell r="J24">
            <v>0</v>
          </cell>
          <cell r="M24">
            <v>0</v>
          </cell>
        </row>
        <row r="25">
          <cell r="A25">
            <v>50</v>
          </cell>
          <cell r="B25" t="str">
            <v>Bangladesh</v>
          </cell>
          <cell r="D25">
            <v>13411.149030000002</v>
          </cell>
          <cell r="F25">
            <v>13411.149030000002</v>
          </cell>
          <cell r="G25">
            <v>13411.149030000002</v>
          </cell>
          <cell r="J25">
            <v>13411.149030000002</v>
          </cell>
          <cell r="M25">
            <v>13411.149030000002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  <cell r="J26">
            <v>0</v>
          </cell>
          <cell r="M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  <cell r="J29">
            <v>0</v>
          </cell>
          <cell r="M29">
            <v>0</v>
          </cell>
        </row>
        <row r="30">
          <cell r="A30">
            <v>204</v>
          </cell>
          <cell r="B30" t="str">
            <v>Benin</v>
          </cell>
          <cell r="D30">
            <v>2633.1188100000004</v>
          </cell>
          <cell r="F30">
            <v>2633.1188100000004</v>
          </cell>
          <cell r="G30">
            <v>2633.1188100000004</v>
          </cell>
          <cell r="J30">
            <v>2552.1188100000004</v>
          </cell>
          <cell r="K30">
            <v>81</v>
          </cell>
          <cell r="M30">
            <v>2633.1188100000004</v>
          </cell>
        </row>
        <row r="31">
          <cell r="A31">
            <v>64</v>
          </cell>
          <cell r="B31" t="str">
            <v>Bhutan</v>
          </cell>
          <cell r="D31">
            <v>1840.4851200000001</v>
          </cell>
          <cell r="F31">
            <v>1840.4851200000001</v>
          </cell>
          <cell r="G31">
            <v>1840.4851200000001</v>
          </cell>
          <cell r="J31">
            <v>1840.4851200000001</v>
          </cell>
          <cell r="M31">
            <v>1840.4851200000001</v>
          </cell>
        </row>
        <row r="32">
          <cell r="A32">
            <v>68</v>
          </cell>
          <cell r="B32" t="str">
            <v>Bolivia</v>
          </cell>
          <cell r="D32">
            <v>3500.1442299999999</v>
          </cell>
          <cell r="F32">
            <v>3500.1442299999999</v>
          </cell>
          <cell r="G32">
            <v>3500.1442299999999</v>
          </cell>
          <cell r="J32">
            <v>3500.1442299999999</v>
          </cell>
          <cell r="M32">
            <v>3500.1442299999999</v>
          </cell>
        </row>
        <row r="33">
          <cell r="A33">
            <v>70</v>
          </cell>
          <cell r="B33" t="str">
            <v>Bosnia and Herzegovina</v>
          </cell>
          <cell r="D33">
            <v>2353.2373600000001</v>
          </cell>
          <cell r="F33">
            <v>2353.2373600000001</v>
          </cell>
          <cell r="G33">
            <v>2353.2373600000001</v>
          </cell>
          <cell r="J33">
            <v>2353.2373600000001</v>
          </cell>
          <cell r="M33">
            <v>2353.2373600000001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  <cell r="J34">
            <v>0</v>
          </cell>
          <cell r="M34">
            <v>0</v>
          </cell>
        </row>
        <row r="35">
          <cell r="A35">
            <v>76</v>
          </cell>
          <cell r="B35" t="str">
            <v>Brazil</v>
          </cell>
          <cell r="D35">
            <v>12056.226900000001</v>
          </cell>
          <cell r="F35">
            <v>12056.226900000001</v>
          </cell>
          <cell r="G35">
            <v>12056.226900000001</v>
          </cell>
          <cell r="J35">
            <v>12056.226900000001</v>
          </cell>
          <cell r="M35">
            <v>12056.226900000001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  <cell r="J36">
            <v>0</v>
          </cell>
          <cell r="M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  <cell r="M37">
            <v>0</v>
          </cell>
        </row>
        <row r="38">
          <cell r="A38">
            <v>854</v>
          </cell>
          <cell r="B38" t="str">
            <v>Burkina Faso</v>
          </cell>
          <cell r="D38">
            <v>7924.3813599999994</v>
          </cell>
          <cell r="F38">
            <v>7924.3813599999994</v>
          </cell>
          <cell r="G38">
            <v>7924.3813599999994</v>
          </cell>
          <cell r="J38">
            <v>7791.3813599999994</v>
          </cell>
          <cell r="K38">
            <v>133</v>
          </cell>
          <cell r="M38">
            <v>7924.3813599999994</v>
          </cell>
        </row>
        <row r="39">
          <cell r="A39">
            <v>108</v>
          </cell>
          <cell r="B39" t="str">
            <v>Burundi</v>
          </cell>
          <cell r="D39">
            <v>6299.6929900000005</v>
          </cell>
          <cell r="F39">
            <v>6299.6929900000005</v>
          </cell>
          <cell r="G39">
            <v>6299.6929900000005</v>
          </cell>
          <cell r="J39">
            <v>6299.6929900000005</v>
          </cell>
          <cell r="M39">
            <v>6299.6929900000005</v>
          </cell>
        </row>
        <row r="40">
          <cell r="A40">
            <v>116</v>
          </cell>
          <cell r="B40" t="str">
            <v>Cambodia</v>
          </cell>
          <cell r="D40">
            <v>4146.1780899999994</v>
          </cell>
          <cell r="F40">
            <v>4146.1780899999994</v>
          </cell>
          <cell r="G40">
            <v>4146.1780899999994</v>
          </cell>
          <cell r="J40">
            <v>2772.1780899999999</v>
          </cell>
          <cell r="K40">
            <v>1374</v>
          </cell>
          <cell r="M40">
            <v>4146.1780899999994</v>
          </cell>
        </row>
        <row r="41">
          <cell r="A41">
            <v>120</v>
          </cell>
          <cell r="B41" t="str">
            <v>Cameroon</v>
          </cell>
          <cell r="D41">
            <v>3204.83176</v>
          </cell>
          <cell r="F41">
            <v>3204.83176</v>
          </cell>
          <cell r="G41">
            <v>3204.83176</v>
          </cell>
          <cell r="J41">
            <v>3204.83176</v>
          </cell>
          <cell r="M41">
            <v>3204.83176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  <cell r="M42">
            <v>0</v>
          </cell>
        </row>
        <row r="43">
          <cell r="A43">
            <v>132</v>
          </cell>
          <cell r="B43" t="str">
            <v>Cape Verde</v>
          </cell>
          <cell r="D43">
            <v>1025.8956700000001</v>
          </cell>
          <cell r="F43">
            <v>1025.8956700000001</v>
          </cell>
          <cell r="G43">
            <v>1025.8956700000001</v>
          </cell>
          <cell r="J43">
            <v>1025.8956700000001</v>
          </cell>
          <cell r="M43">
            <v>1025.8956700000001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  <cell r="M44">
            <v>0</v>
          </cell>
        </row>
        <row r="45">
          <cell r="A45">
            <v>148</v>
          </cell>
          <cell r="B45" t="str">
            <v>Chad</v>
          </cell>
          <cell r="D45">
            <v>3609.3154</v>
          </cell>
          <cell r="F45">
            <v>3609.3154</v>
          </cell>
          <cell r="G45">
            <v>3609.3154</v>
          </cell>
          <cell r="J45">
            <v>3609.3154</v>
          </cell>
          <cell r="M45">
            <v>3609.3154</v>
          </cell>
        </row>
        <row r="46">
          <cell r="A46">
            <v>152</v>
          </cell>
          <cell r="B46" t="str">
            <v>Chile</v>
          </cell>
          <cell r="D46">
            <v>78</v>
          </cell>
          <cell r="F46">
            <v>20772.418769999997</v>
          </cell>
          <cell r="G46">
            <v>20772.418769999997</v>
          </cell>
          <cell r="J46">
            <v>0</v>
          </cell>
          <cell r="K46">
            <v>78</v>
          </cell>
          <cell r="M46">
            <v>78</v>
          </cell>
        </row>
        <row r="47">
          <cell r="A47">
            <v>156</v>
          </cell>
          <cell r="B47" t="str">
            <v>China</v>
          </cell>
          <cell r="D47">
            <v>20772.418769999997</v>
          </cell>
          <cell r="F47">
            <v>5686.3850999999995</v>
          </cell>
          <cell r="G47">
            <v>5686.3850999999995</v>
          </cell>
          <cell r="J47">
            <v>20269.418769999997</v>
          </cell>
          <cell r="K47">
            <v>503</v>
          </cell>
          <cell r="M47">
            <v>20772.418769999997</v>
          </cell>
        </row>
        <row r="48">
          <cell r="A48">
            <v>170</v>
          </cell>
          <cell r="B48" t="str">
            <v>Colombia</v>
          </cell>
          <cell r="D48">
            <v>5686.3850999999995</v>
          </cell>
          <cell r="F48">
            <v>90</v>
          </cell>
          <cell r="G48">
            <v>90</v>
          </cell>
          <cell r="J48">
            <v>4893.3850999999995</v>
          </cell>
          <cell r="K48">
            <v>793</v>
          </cell>
          <cell r="M48">
            <v>5686.3850999999995</v>
          </cell>
        </row>
        <row r="49">
          <cell r="A49">
            <v>174</v>
          </cell>
          <cell r="B49" t="str">
            <v>Comoros</v>
          </cell>
          <cell r="D49">
            <v>90</v>
          </cell>
          <cell r="F49">
            <v>90</v>
          </cell>
          <cell r="G49">
            <v>90</v>
          </cell>
          <cell r="J49">
            <v>0</v>
          </cell>
          <cell r="K49">
            <v>90</v>
          </cell>
          <cell r="M49">
            <v>90</v>
          </cell>
        </row>
        <row r="50">
          <cell r="A50">
            <v>178</v>
          </cell>
          <cell r="B50" t="str">
            <v>Congo</v>
          </cell>
          <cell r="D50">
            <v>2798.4989800000003</v>
          </cell>
          <cell r="F50">
            <v>2798.4989800000003</v>
          </cell>
          <cell r="G50">
            <v>2798.4989800000003</v>
          </cell>
          <cell r="J50">
            <v>2798.4989800000003</v>
          </cell>
          <cell r="M50">
            <v>2798.4989800000003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  <cell r="M51">
            <v>0</v>
          </cell>
        </row>
        <row r="52">
          <cell r="A52">
            <v>384</v>
          </cell>
          <cell r="B52" t="str">
            <v>Cote d'Ivoire</v>
          </cell>
          <cell r="D52">
            <v>1055.8846000000001</v>
          </cell>
          <cell r="F52">
            <v>1055.8846000000001</v>
          </cell>
          <cell r="G52">
            <v>1055.8846000000001</v>
          </cell>
          <cell r="J52">
            <v>1055.8846000000001</v>
          </cell>
          <cell r="M52">
            <v>1055.8846000000001</v>
          </cell>
        </row>
        <row r="53">
          <cell r="A53">
            <v>191</v>
          </cell>
          <cell r="B53" t="str">
            <v>Croatia</v>
          </cell>
          <cell r="D53">
            <v>439</v>
          </cell>
          <cell r="F53">
            <v>439</v>
          </cell>
          <cell r="G53">
            <v>439</v>
          </cell>
          <cell r="J53">
            <v>0</v>
          </cell>
          <cell r="K53">
            <v>439</v>
          </cell>
          <cell r="M53">
            <v>439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  <cell r="J54">
            <v>0</v>
          </cell>
          <cell r="M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  <cell r="J55">
            <v>0</v>
          </cell>
          <cell r="M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  <cell r="J56">
            <v>0</v>
          </cell>
          <cell r="M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2289.8312599999999</v>
          </cell>
          <cell r="F57">
            <v>2289.8312599999999</v>
          </cell>
          <cell r="G57">
            <v>2289.8312599999999</v>
          </cell>
          <cell r="J57">
            <v>2289.8312599999999</v>
          </cell>
          <cell r="M57">
            <v>2289.8312599999999</v>
          </cell>
        </row>
        <row r="58">
          <cell r="A58">
            <v>180</v>
          </cell>
          <cell r="B58" t="str">
            <v>Dem Rep of the Congo</v>
          </cell>
          <cell r="D58">
            <v>2361.3022499999997</v>
          </cell>
          <cell r="F58">
            <v>2361.3022499999997</v>
          </cell>
          <cell r="G58">
            <v>2361.3022499999997</v>
          </cell>
          <cell r="J58">
            <v>2361.3022499999997</v>
          </cell>
          <cell r="M58">
            <v>2361.3022499999997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>
            <v>262</v>
          </cell>
          <cell r="B60" t="str">
            <v>Djibouti</v>
          </cell>
          <cell r="D60">
            <v>827.72428000000002</v>
          </cell>
          <cell r="F60">
            <v>827.72428000000002</v>
          </cell>
          <cell r="G60">
            <v>827.72428000000002</v>
          </cell>
          <cell r="J60">
            <v>827.72428000000002</v>
          </cell>
          <cell r="M60">
            <v>827.72428000000002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  <cell r="J61">
            <v>0</v>
          </cell>
          <cell r="M61">
            <v>0</v>
          </cell>
        </row>
        <row r="62">
          <cell r="A62">
            <v>214</v>
          </cell>
          <cell r="B62" t="str">
            <v>Dominican Republic</v>
          </cell>
          <cell r="D62">
            <v>106.16255</v>
          </cell>
          <cell r="F62">
            <v>106.16255</v>
          </cell>
          <cell r="G62">
            <v>106.16255</v>
          </cell>
          <cell r="J62">
            <v>106.16255</v>
          </cell>
          <cell r="M62">
            <v>106.16255</v>
          </cell>
        </row>
        <row r="63">
          <cell r="A63">
            <v>218</v>
          </cell>
          <cell r="B63" t="str">
            <v>Ecuador</v>
          </cell>
          <cell r="D63">
            <v>542.97850000000005</v>
          </cell>
          <cell r="F63">
            <v>542.97850000000005</v>
          </cell>
          <cell r="G63">
            <v>542.97850000000005</v>
          </cell>
          <cell r="J63">
            <v>542.97850000000005</v>
          </cell>
          <cell r="M63">
            <v>542.97850000000005</v>
          </cell>
        </row>
        <row r="64">
          <cell r="A64">
            <v>818</v>
          </cell>
          <cell r="B64" t="str">
            <v>Egypt</v>
          </cell>
          <cell r="D64">
            <v>12816.76672</v>
          </cell>
          <cell r="F64">
            <v>12816.76672</v>
          </cell>
          <cell r="G64">
            <v>12816.76672</v>
          </cell>
          <cell r="J64">
            <v>12703.76672</v>
          </cell>
          <cell r="K64">
            <v>113</v>
          </cell>
          <cell r="M64">
            <v>12816.76672</v>
          </cell>
        </row>
        <row r="65">
          <cell r="A65">
            <v>222</v>
          </cell>
          <cell r="B65" t="str">
            <v>El Salvador</v>
          </cell>
          <cell r="D65">
            <v>4904.5748599999997</v>
          </cell>
          <cell r="F65">
            <v>4904.5748599999997</v>
          </cell>
          <cell r="G65">
            <v>4904.5748599999997</v>
          </cell>
          <cell r="J65">
            <v>4904.5748599999997</v>
          </cell>
          <cell r="M65">
            <v>4904.5748599999997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  <cell r="J66">
            <v>0</v>
          </cell>
          <cell r="M66">
            <v>0</v>
          </cell>
        </row>
        <row r="67">
          <cell r="A67">
            <v>232</v>
          </cell>
          <cell r="B67" t="str">
            <v>Eritrea</v>
          </cell>
          <cell r="D67">
            <v>2771.0558500000002</v>
          </cell>
          <cell r="F67">
            <v>2771.0558500000002</v>
          </cell>
          <cell r="G67">
            <v>2771.0558500000002</v>
          </cell>
          <cell r="J67">
            <v>2771.0558500000002</v>
          </cell>
          <cell r="M67">
            <v>2771.0558500000002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  <cell r="J68">
            <v>0</v>
          </cell>
          <cell r="M68">
            <v>0</v>
          </cell>
        </row>
        <row r="69">
          <cell r="A69">
            <v>231</v>
          </cell>
          <cell r="B69" t="str">
            <v>Ethiopia</v>
          </cell>
          <cell r="D69">
            <v>6573.4533599999995</v>
          </cell>
          <cell r="F69">
            <v>6573.4533599999995</v>
          </cell>
          <cell r="G69">
            <v>6573.4533599999995</v>
          </cell>
          <cell r="J69">
            <v>6572.4533599999995</v>
          </cell>
          <cell r="K69">
            <v>1</v>
          </cell>
          <cell r="M69">
            <v>6573.4533599999995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  <cell r="J70">
            <v>0</v>
          </cell>
          <cell r="M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  <cell r="M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  <cell r="J72">
            <v>0</v>
          </cell>
          <cell r="M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  <cell r="M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  <cell r="J74">
            <v>0</v>
          </cell>
          <cell r="M74">
            <v>0</v>
          </cell>
        </row>
        <row r="75">
          <cell r="A75">
            <v>270</v>
          </cell>
          <cell r="B75" t="str">
            <v>Gambia</v>
          </cell>
          <cell r="D75">
            <v>2731.1883500000004</v>
          </cell>
          <cell r="F75">
            <v>2731.1883500000004</v>
          </cell>
          <cell r="G75">
            <v>2731.1883500000004</v>
          </cell>
          <cell r="J75">
            <v>2731.1883500000004</v>
          </cell>
          <cell r="M75">
            <v>2731.1883500000004</v>
          </cell>
        </row>
        <row r="76">
          <cell r="A76">
            <v>268</v>
          </cell>
          <cell r="B76" t="str">
            <v>Georgia</v>
          </cell>
          <cell r="D76">
            <v>2882.8468499999999</v>
          </cell>
          <cell r="F76">
            <v>2882.8468499999999</v>
          </cell>
          <cell r="G76">
            <v>2882.8468499999999</v>
          </cell>
          <cell r="J76">
            <v>2882.8468499999999</v>
          </cell>
          <cell r="M76">
            <v>2882.8468499999999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  <cell r="M77">
            <v>0</v>
          </cell>
        </row>
        <row r="78">
          <cell r="A78">
            <v>288</v>
          </cell>
          <cell r="B78" t="str">
            <v>Ghana</v>
          </cell>
          <cell r="D78">
            <v>5930.3346199999987</v>
          </cell>
          <cell r="F78">
            <v>5930.3346199999987</v>
          </cell>
          <cell r="G78">
            <v>5930.3346199999987</v>
          </cell>
          <cell r="J78">
            <v>5930.3346199999987</v>
          </cell>
          <cell r="M78">
            <v>5930.3346199999987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  <cell r="M79">
            <v>0</v>
          </cell>
        </row>
        <row r="80">
          <cell r="A80">
            <v>308</v>
          </cell>
          <cell r="B80" t="str">
            <v>Grenada</v>
          </cell>
          <cell r="D80">
            <v>698.99592000000007</v>
          </cell>
          <cell r="F80">
            <v>698.99592000000007</v>
          </cell>
          <cell r="G80">
            <v>698.99592000000007</v>
          </cell>
          <cell r="J80">
            <v>698.99592000000007</v>
          </cell>
          <cell r="M80">
            <v>698.99592000000007</v>
          </cell>
        </row>
        <row r="81">
          <cell r="A81">
            <v>320</v>
          </cell>
          <cell r="B81" t="str">
            <v>Guatemala</v>
          </cell>
          <cell r="D81">
            <v>4755.8909600000006</v>
          </cell>
          <cell r="F81">
            <v>4755.8909600000006</v>
          </cell>
          <cell r="G81">
            <v>4755.8909600000006</v>
          </cell>
          <cell r="J81">
            <v>4735.8909600000006</v>
          </cell>
          <cell r="K81">
            <v>20</v>
          </cell>
          <cell r="M81">
            <v>4755.8909600000006</v>
          </cell>
        </row>
        <row r="82">
          <cell r="A82">
            <v>324</v>
          </cell>
          <cell r="B82" t="str">
            <v>Guinea</v>
          </cell>
          <cell r="D82">
            <v>4000.1523799999995</v>
          </cell>
          <cell r="F82">
            <v>4000.1523799999995</v>
          </cell>
          <cell r="G82">
            <v>4000.1523799999995</v>
          </cell>
          <cell r="J82">
            <v>3921.1523799999995</v>
          </cell>
          <cell r="K82">
            <v>79</v>
          </cell>
          <cell r="M82">
            <v>4000.1523799999995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  <cell r="M83">
            <v>0</v>
          </cell>
        </row>
        <row r="84">
          <cell r="A84">
            <v>328</v>
          </cell>
          <cell r="B84" t="str">
            <v>Guyana</v>
          </cell>
          <cell r="D84">
            <v>364.66616999999997</v>
          </cell>
          <cell r="F84">
            <v>364.66616999999997</v>
          </cell>
          <cell r="G84">
            <v>364.66616999999997</v>
          </cell>
          <cell r="J84">
            <v>364.66616999999997</v>
          </cell>
          <cell r="M84">
            <v>364.66616999999997</v>
          </cell>
        </row>
        <row r="85">
          <cell r="A85">
            <v>332</v>
          </cell>
          <cell r="B85" t="str">
            <v>Haiti</v>
          </cell>
          <cell r="D85">
            <v>9501.8582999999999</v>
          </cell>
          <cell r="F85">
            <v>9501.8582999999999</v>
          </cell>
          <cell r="G85">
            <v>9501.8582999999999</v>
          </cell>
          <cell r="J85">
            <v>9501.8582999999999</v>
          </cell>
          <cell r="M85">
            <v>9501.8582999999999</v>
          </cell>
        </row>
        <row r="86">
          <cell r="A86">
            <v>340</v>
          </cell>
          <cell r="B86" t="str">
            <v>Honduras</v>
          </cell>
          <cell r="D86">
            <v>7047.0742899999996</v>
          </cell>
          <cell r="F86">
            <v>7047.0742899999996</v>
          </cell>
          <cell r="G86">
            <v>7047.0742899999996</v>
          </cell>
          <cell r="J86">
            <v>7047.0742899999996</v>
          </cell>
          <cell r="M86">
            <v>7047.0742899999996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  <cell r="M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  <cell r="J88">
            <v>0</v>
          </cell>
          <cell r="M88">
            <v>0</v>
          </cell>
        </row>
        <row r="89">
          <cell r="A89">
            <v>356</v>
          </cell>
          <cell r="B89" t="str">
            <v>India</v>
          </cell>
          <cell r="D89">
            <v>15890.077900000002</v>
          </cell>
          <cell r="F89">
            <v>15890.077900000002</v>
          </cell>
          <cell r="G89">
            <v>15890.077900000002</v>
          </cell>
          <cell r="J89">
            <v>14257.077900000002</v>
          </cell>
          <cell r="K89">
            <v>1633</v>
          </cell>
          <cell r="M89">
            <v>15890.077900000002</v>
          </cell>
        </row>
        <row r="90">
          <cell r="A90">
            <v>360</v>
          </cell>
          <cell r="B90" t="str">
            <v>Indonesia</v>
          </cell>
          <cell r="D90">
            <v>4868.4001699999999</v>
          </cell>
          <cell r="F90">
            <v>4868.4001699999999</v>
          </cell>
          <cell r="G90">
            <v>4868.4001699999999</v>
          </cell>
          <cell r="J90">
            <v>4599.4001699999999</v>
          </cell>
          <cell r="K90">
            <v>269</v>
          </cell>
          <cell r="M90">
            <v>4868.4001699999999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  <cell r="J91">
            <v>0</v>
          </cell>
          <cell r="M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  <cell r="J93">
            <v>0</v>
          </cell>
          <cell r="M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  <cell r="J94">
            <v>0</v>
          </cell>
          <cell r="M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  <cell r="J95">
            <v>0</v>
          </cell>
          <cell r="M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  <cell r="J96">
            <v>0</v>
          </cell>
          <cell r="M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  <cell r="J97">
            <v>0</v>
          </cell>
          <cell r="M97">
            <v>0</v>
          </cell>
        </row>
        <row r="98">
          <cell r="A98">
            <v>400</v>
          </cell>
          <cell r="B98" t="str">
            <v>Jordan</v>
          </cell>
          <cell r="D98">
            <v>6661.9563399999988</v>
          </cell>
          <cell r="F98">
            <v>6661.9563399999988</v>
          </cell>
          <cell r="G98">
            <v>6661.9563399999988</v>
          </cell>
          <cell r="J98">
            <v>6587.9563399999988</v>
          </cell>
          <cell r="K98">
            <v>74</v>
          </cell>
          <cell r="M98">
            <v>6661.9563399999988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  <cell r="J99">
            <v>0</v>
          </cell>
          <cell r="M99">
            <v>0</v>
          </cell>
        </row>
        <row r="100">
          <cell r="A100">
            <v>404</v>
          </cell>
          <cell r="B100" t="str">
            <v>Kenya</v>
          </cell>
          <cell r="D100">
            <v>11170.195239999999</v>
          </cell>
          <cell r="F100">
            <v>11170.195239999999</v>
          </cell>
          <cell r="G100">
            <v>11170.195239999999</v>
          </cell>
          <cell r="J100">
            <v>9576.1952399999991</v>
          </cell>
          <cell r="K100">
            <v>1594</v>
          </cell>
          <cell r="M100">
            <v>11170.195239999999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  <cell r="J101">
            <v>0</v>
          </cell>
          <cell r="M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  <cell r="J102">
            <v>0</v>
          </cell>
          <cell r="M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  <cell r="J103">
            <v>0</v>
          </cell>
          <cell r="M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5148.6007399999999</v>
          </cell>
          <cell r="F104">
            <v>5148.6007399999999</v>
          </cell>
          <cell r="G104">
            <v>5148.6007399999999</v>
          </cell>
          <cell r="J104">
            <v>5148.6007399999999</v>
          </cell>
          <cell r="M104">
            <v>5148.6007399999999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  <cell r="J105">
            <v>0</v>
          </cell>
          <cell r="M105">
            <v>0</v>
          </cell>
        </row>
        <row r="106">
          <cell r="A106">
            <v>422</v>
          </cell>
          <cell r="B106" t="str">
            <v>Lebanon</v>
          </cell>
          <cell r="D106">
            <v>7</v>
          </cell>
          <cell r="F106">
            <v>7</v>
          </cell>
          <cell r="G106">
            <v>7</v>
          </cell>
          <cell r="J106">
            <v>0</v>
          </cell>
          <cell r="K106">
            <v>7</v>
          </cell>
          <cell r="M106">
            <v>7</v>
          </cell>
        </row>
        <row r="107">
          <cell r="A107">
            <v>426</v>
          </cell>
          <cell r="B107" t="str">
            <v>Lesotho</v>
          </cell>
          <cell r="D107">
            <v>1620.7149899999999</v>
          </cell>
          <cell r="F107">
            <v>1620.7149899999999</v>
          </cell>
          <cell r="G107">
            <v>1620.7149899999999</v>
          </cell>
          <cell r="J107">
            <v>1613.7149899999999</v>
          </cell>
          <cell r="K107">
            <v>7</v>
          </cell>
          <cell r="M107">
            <v>1620.7149899999999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  <cell r="M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  <cell r="J109">
            <v>0</v>
          </cell>
          <cell r="M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  <cell r="M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  <cell r="J111">
            <v>0</v>
          </cell>
          <cell r="M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  <cell r="M112">
            <v>0</v>
          </cell>
        </row>
        <row r="113">
          <cell r="A113">
            <v>450</v>
          </cell>
          <cell r="B113" t="str">
            <v>Madagascar</v>
          </cell>
          <cell r="D113">
            <v>6368.4938199999997</v>
          </cell>
          <cell r="F113">
            <v>6368.4938199999997</v>
          </cell>
          <cell r="G113">
            <v>6368.4938199999997</v>
          </cell>
          <cell r="J113">
            <v>6368.4938199999997</v>
          </cell>
          <cell r="M113">
            <v>6368.4938199999997</v>
          </cell>
        </row>
        <row r="114">
          <cell r="A114">
            <v>454</v>
          </cell>
          <cell r="B114" t="str">
            <v>Malawi</v>
          </cell>
          <cell r="D114">
            <v>3465.0479599999999</v>
          </cell>
          <cell r="F114">
            <v>3465.0479599999999</v>
          </cell>
          <cell r="G114">
            <v>3465.0479599999999</v>
          </cell>
          <cell r="J114">
            <v>3465.0479599999999</v>
          </cell>
          <cell r="M114">
            <v>3465.0479599999999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  <cell r="J115">
            <v>0</v>
          </cell>
          <cell r="M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  <cell r="M116">
            <v>0</v>
          </cell>
        </row>
        <row r="117">
          <cell r="A117">
            <v>466</v>
          </cell>
          <cell r="B117" t="str">
            <v>Mali</v>
          </cell>
          <cell r="D117">
            <v>5265.6881400000002</v>
          </cell>
          <cell r="F117">
            <v>5265.6881400000002</v>
          </cell>
          <cell r="G117">
            <v>5265.6881400000002</v>
          </cell>
          <cell r="J117">
            <v>4624.6881400000002</v>
          </cell>
          <cell r="K117">
            <v>641</v>
          </cell>
          <cell r="M117">
            <v>5265.6881400000002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  <cell r="M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  <cell r="J119">
            <v>0</v>
          </cell>
          <cell r="M119">
            <v>0</v>
          </cell>
        </row>
        <row r="120">
          <cell r="A120">
            <v>478</v>
          </cell>
          <cell r="B120" t="str">
            <v>Mauritania</v>
          </cell>
          <cell r="D120">
            <v>5980.1410299999998</v>
          </cell>
          <cell r="F120">
            <v>5980.1410299999998</v>
          </cell>
          <cell r="G120">
            <v>5980.1410299999998</v>
          </cell>
          <cell r="J120">
            <v>5980.1410299999998</v>
          </cell>
          <cell r="M120">
            <v>5980.1410299999998</v>
          </cell>
        </row>
        <row r="121">
          <cell r="A121">
            <v>480</v>
          </cell>
          <cell r="B121" t="str">
            <v>Mauritius</v>
          </cell>
          <cell r="D121">
            <v>30.97109</v>
          </cell>
          <cell r="F121">
            <v>30.97109</v>
          </cell>
          <cell r="G121">
            <v>30.97109</v>
          </cell>
          <cell r="J121">
            <v>30.97109</v>
          </cell>
          <cell r="M121">
            <v>30.97109</v>
          </cell>
        </row>
        <row r="122">
          <cell r="A122">
            <v>484</v>
          </cell>
          <cell r="B122" t="str">
            <v>Mexico</v>
          </cell>
          <cell r="D122">
            <v>6304.1596899999995</v>
          </cell>
          <cell r="F122">
            <v>6304.1596899999995</v>
          </cell>
          <cell r="G122">
            <v>6304.1596899999995</v>
          </cell>
          <cell r="J122">
            <v>5910.1596899999995</v>
          </cell>
          <cell r="K122">
            <v>394</v>
          </cell>
          <cell r="M122">
            <v>6304.1596899999995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  <cell r="J123">
            <v>0</v>
          </cell>
          <cell r="M123">
            <v>0</v>
          </cell>
        </row>
        <row r="124">
          <cell r="A124">
            <v>496</v>
          </cell>
          <cell r="B124" t="str">
            <v>Mongolia</v>
          </cell>
          <cell r="D124">
            <v>2192.33365</v>
          </cell>
          <cell r="F124">
            <v>2192.33365</v>
          </cell>
          <cell r="G124">
            <v>2192.33365</v>
          </cell>
          <cell r="J124">
            <v>2192.33365</v>
          </cell>
          <cell r="M124">
            <v>2192.33365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  <cell r="J125">
            <v>0</v>
          </cell>
          <cell r="M125">
            <v>0</v>
          </cell>
        </row>
        <row r="126">
          <cell r="A126">
            <v>504</v>
          </cell>
          <cell r="B126" t="str">
            <v>Morocco</v>
          </cell>
          <cell r="D126">
            <v>9761.5697199999995</v>
          </cell>
          <cell r="F126">
            <v>9761.5697199999995</v>
          </cell>
          <cell r="G126">
            <v>9761.5697199999995</v>
          </cell>
          <cell r="J126">
            <v>9735.5697199999995</v>
          </cell>
          <cell r="K126">
            <v>26</v>
          </cell>
          <cell r="M126">
            <v>9761.5697199999995</v>
          </cell>
        </row>
        <row r="127">
          <cell r="A127">
            <v>508</v>
          </cell>
          <cell r="B127" t="str">
            <v>Mozambique</v>
          </cell>
          <cell r="D127">
            <v>6604.3810400000002</v>
          </cell>
          <cell r="F127">
            <v>6604.3810400000002</v>
          </cell>
          <cell r="G127">
            <v>6604.3810400000002</v>
          </cell>
          <cell r="J127">
            <v>6604.3810400000002</v>
          </cell>
          <cell r="M127">
            <v>6604.3810400000002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  <cell r="J128">
            <v>0</v>
          </cell>
          <cell r="M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  <cell r="J129">
            <v>0</v>
          </cell>
          <cell r="M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  <cell r="J130">
            <v>0</v>
          </cell>
          <cell r="M130">
            <v>0</v>
          </cell>
        </row>
        <row r="131">
          <cell r="A131">
            <v>524</v>
          </cell>
          <cell r="B131" t="str">
            <v>Nepal</v>
          </cell>
          <cell r="D131">
            <v>2467.3408200000003</v>
          </cell>
          <cell r="F131">
            <v>2467.3408200000003</v>
          </cell>
          <cell r="G131">
            <v>2467.3408200000003</v>
          </cell>
          <cell r="J131">
            <v>2273.3408200000003</v>
          </cell>
          <cell r="K131">
            <v>194</v>
          </cell>
          <cell r="M131">
            <v>2467.3408200000003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  <cell r="J132">
            <v>0</v>
          </cell>
          <cell r="M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  <cell r="J133">
            <v>0</v>
          </cell>
          <cell r="M133">
            <v>0</v>
          </cell>
        </row>
        <row r="134">
          <cell r="A134">
            <v>558</v>
          </cell>
          <cell r="B134" t="str">
            <v>Nicaragua</v>
          </cell>
          <cell r="D134">
            <v>5607.5800300000001</v>
          </cell>
          <cell r="F134">
            <v>5607.5800300000001</v>
          </cell>
          <cell r="G134">
            <v>5607.5800300000001</v>
          </cell>
          <cell r="J134">
            <v>5607.5800300000001</v>
          </cell>
          <cell r="M134">
            <v>5607.5800300000001</v>
          </cell>
        </row>
        <row r="135">
          <cell r="A135">
            <v>562</v>
          </cell>
          <cell r="B135" t="str">
            <v>Niger</v>
          </cell>
          <cell r="D135">
            <v>2601.1791700000003</v>
          </cell>
          <cell r="F135">
            <v>2601.1791700000003</v>
          </cell>
          <cell r="G135">
            <v>2601.1791700000003</v>
          </cell>
          <cell r="J135">
            <v>2601.1791700000003</v>
          </cell>
          <cell r="M135">
            <v>2601.1791700000003</v>
          </cell>
        </row>
        <row r="136">
          <cell r="A136">
            <v>566</v>
          </cell>
          <cell r="B136" t="str">
            <v>Nigeria</v>
          </cell>
          <cell r="D136">
            <v>8881.3872800000008</v>
          </cell>
          <cell r="F136">
            <v>8881.3872800000008</v>
          </cell>
          <cell r="G136">
            <v>8881.3872800000008</v>
          </cell>
          <cell r="J136">
            <v>7611.3872800000008</v>
          </cell>
          <cell r="K136">
            <v>1270</v>
          </cell>
          <cell r="M136">
            <v>8881.3872800000008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  <cell r="J137">
            <v>0</v>
          </cell>
          <cell r="M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  <cell r="J138">
            <v>0</v>
          </cell>
          <cell r="M138">
            <v>0</v>
          </cell>
        </row>
        <row r="139">
          <cell r="A139">
            <v>586</v>
          </cell>
          <cell r="B139" t="str">
            <v>Pakistan</v>
          </cell>
          <cell r="D139">
            <v>11251.347300000001</v>
          </cell>
          <cell r="F139">
            <v>11251.347300000001</v>
          </cell>
          <cell r="G139">
            <v>11251.347300000001</v>
          </cell>
          <cell r="J139">
            <v>11251.347300000001</v>
          </cell>
          <cell r="M139">
            <v>11251.347300000001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  <cell r="J140">
            <v>0</v>
          </cell>
          <cell r="M140">
            <v>0</v>
          </cell>
        </row>
        <row r="141">
          <cell r="A141">
            <v>591</v>
          </cell>
          <cell r="B141" t="str">
            <v>Panama</v>
          </cell>
          <cell r="D141">
            <v>3823.9324200000001</v>
          </cell>
          <cell r="F141">
            <v>3823.9324200000001</v>
          </cell>
          <cell r="G141">
            <v>3823.9324200000001</v>
          </cell>
          <cell r="J141">
            <v>3823.9324200000001</v>
          </cell>
          <cell r="M141">
            <v>3823.9324200000001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  <cell r="J142">
            <v>0</v>
          </cell>
          <cell r="M142">
            <v>0</v>
          </cell>
        </row>
        <row r="143">
          <cell r="A143">
            <v>600</v>
          </cell>
          <cell r="B143" t="str">
            <v>Paraguay</v>
          </cell>
          <cell r="D143">
            <v>1024.1140799999998</v>
          </cell>
          <cell r="F143">
            <v>1024.1140799999998</v>
          </cell>
          <cell r="G143">
            <v>1024.1140799999998</v>
          </cell>
          <cell r="J143">
            <v>879.11407999999994</v>
          </cell>
          <cell r="K143">
            <v>145</v>
          </cell>
          <cell r="M143">
            <v>1024.1140799999998</v>
          </cell>
        </row>
        <row r="144">
          <cell r="A144">
            <v>604</v>
          </cell>
          <cell r="B144" t="str">
            <v>Peru</v>
          </cell>
          <cell r="D144">
            <v>5564.5376699999997</v>
          </cell>
          <cell r="F144">
            <v>5564.5376699999997</v>
          </cell>
          <cell r="G144">
            <v>5564.5376699999997</v>
          </cell>
          <cell r="J144">
            <v>5314.5376699999997</v>
          </cell>
          <cell r="K144">
            <v>250</v>
          </cell>
          <cell r="M144">
            <v>5564.5376699999997</v>
          </cell>
        </row>
        <row r="145">
          <cell r="A145">
            <v>608</v>
          </cell>
          <cell r="B145" t="str">
            <v>Philippines</v>
          </cell>
          <cell r="D145">
            <v>6056.4380600000004</v>
          </cell>
          <cell r="F145">
            <v>6056.4380600000004</v>
          </cell>
          <cell r="G145">
            <v>6056.4380600000004</v>
          </cell>
          <cell r="J145">
            <v>5342.4380600000004</v>
          </cell>
          <cell r="K145">
            <v>714</v>
          </cell>
          <cell r="M145">
            <v>6056.4380600000004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  <cell r="J146">
            <v>0</v>
          </cell>
          <cell r="M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  <cell r="J147">
            <v>0</v>
          </cell>
          <cell r="M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  <cell r="J148">
            <v>0</v>
          </cell>
          <cell r="M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  <cell r="J149">
            <v>0</v>
          </cell>
          <cell r="M149">
            <v>0</v>
          </cell>
        </row>
        <row r="150">
          <cell r="A150">
            <v>498</v>
          </cell>
          <cell r="B150" t="str">
            <v>Rep of Moldova</v>
          </cell>
          <cell r="D150">
            <v>13139.298369999999</v>
          </cell>
          <cell r="F150">
            <v>13139.298369999999</v>
          </cell>
          <cell r="G150">
            <v>13139.298369999999</v>
          </cell>
          <cell r="J150">
            <v>13137.298369999999</v>
          </cell>
          <cell r="K150">
            <v>2</v>
          </cell>
          <cell r="M150">
            <v>13139.298369999999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  <cell r="J151">
            <v>0</v>
          </cell>
          <cell r="M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  <cell r="J152">
            <v>0</v>
          </cell>
          <cell r="M152">
            <v>0</v>
          </cell>
        </row>
        <row r="153">
          <cell r="A153">
            <v>646</v>
          </cell>
          <cell r="B153" t="str">
            <v>Rwanda</v>
          </cell>
          <cell r="D153">
            <v>9928.8141200000009</v>
          </cell>
          <cell r="F153">
            <v>9928.8141200000009</v>
          </cell>
          <cell r="G153">
            <v>9928.8141200000009</v>
          </cell>
          <cell r="J153">
            <v>9928.8141200000009</v>
          </cell>
          <cell r="M153">
            <v>9928.8141200000009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  <cell r="J154">
            <v>0</v>
          </cell>
          <cell r="M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  <cell r="J155">
            <v>0</v>
          </cell>
          <cell r="M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1025.2054599999999</v>
          </cell>
          <cell r="F156">
            <v>1025.2054599999999</v>
          </cell>
          <cell r="G156">
            <v>1025.2054599999999</v>
          </cell>
          <cell r="J156">
            <v>1025.2054599999999</v>
          </cell>
          <cell r="M156">
            <v>1025.2054599999999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  <cell r="J157">
            <v>0</v>
          </cell>
          <cell r="M157">
            <v>0</v>
          </cell>
        </row>
        <row r="158">
          <cell r="A158">
            <v>686</v>
          </cell>
          <cell r="B158" t="str">
            <v>Senegal</v>
          </cell>
          <cell r="D158">
            <v>7400.0007000000005</v>
          </cell>
          <cell r="F158">
            <v>7400.0007000000005</v>
          </cell>
          <cell r="G158">
            <v>7400.0007000000005</v>
          </cell>
          <cell r="J158">
            <v>6787.0007000000005</v>
          </cell>
          <cell r="K158">
            <v>613</v>
          </cell>
          <cell r="M158">
            <v>7400.0007000000005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  <cell r="J159">
            <v>0</v>
          </cell>
          <cell r="M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  <cell r="J160">
            <v>0</v>
          </cell>
          <cell r="M160">
            <v>0</v>
          </cell>
        </row>
        <row r="161">
          <cell r="A161">
            <v>694</v>
          </cell>
          <cell r="B161" t="str">
            <v>Sierra Leone</v>
          </cell>
          <cell r="D161">
            <v>653.56571999999994</v>
          </cell>
          <cell r="F161">
            <v>653.56571999999994</v>
          </cell>
          <cell r="G161">
            <v>653.56571999999994</v>
          </cell>
          <cell r="J161">
            <v>533.56571999999994</v>
          </cell>
          <cell r="K161">
            <v>120</v>
          </cell>
          <cell r="M161">
            <v>653.56571999999994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  <cell r="J162">
            <v>0</v>
          </cell>
          <cell r="M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  <cell r="J163">
            <v>0</v>
          </cell>
          <cell r="M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  <cell r="J164">
            <v>0</v>
          </cell>
          <cell r="M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  <cell r="J165">
            <v>0</v>
          </cell>
          <cell r="M165">
            <v>0</v>
          </cell>
        </row>
        <row r="166">
          <cell r="A166">
            <v>706</v>
          </cell>
          <cell r="B166" t="str">
            <v>Somalia</v>
          </cell>
          <cell r="D166">
            <v>5</v>
          </cell>
          <cell r="F166">
            <v>5</v>
          </cell>
          <cell r="G166">
            <v>5</v>
          </cell>
          <cell r="J166">
            <v>0</v>
          </cell>
          <cell r="K166">
            <v>5</v>
          </cell>
          <cell r="M166">
            <v>5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  <cell r="J167">
            <v>0</v>
          </cell>
          <cell r="M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  <cell r="J168">
            <v>0</v>
          </cell>
          <cell r="M168">
            <v>0</v>
          </cell>
        </row>
        <row r="169">
          <cell r="A169">
            <v>144</v>
          </cell>
          <cell r="B169" t="str">
            <v>Sri Lanka</v>
          </cell>
          <cell r="D169">
            <v>5636.3773799999999</v>
          </cell>
          <cell r="F169">
            <v>5636.3773799999999</v>
          </cell>
          <cell r="G169">
            <v>5636.3773799999999</v>
          </cell>
          <cell r="J169">
            <v>5352.3773799999999</v>
          </cell>
          <cell r="K169">
            <v>284</v>
          </cell>
          <cell r="M169">
            <v>5636.3773799999999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  <cell r="J170">
            <v>0</v>
          </cell>
          <cell r="M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  <cell r="M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  <cell r="M172">
            <v>0</v>
          </cell>
        </row>
        <row r="173">
          <cell r="A173">
            <v>736</v>
          </cell>
          <cell r="B173" t="str">
            <v>Sudan</v>
          </cell>
          <cell r="D173">
            <v>13109.44851</v>
          </cell>
          <cell r="F173">
            <v>13109.44851</v>
          </cell>
          <cell r="G173">
            <v>13109.44851</v>
          </cell>
          <cell r="J173">
            <v>12929.44851</v>
          </cell>
          <cell r="K173">
            <v>180</v>
          </cell>
          <cell r="M173">
            <v>13109.44851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  <cell r="M174">
            <v>0</v>
          </cell>
        </row>
        <row r="175">
          <cell r="A175">
            <v>748</v>
          </cell>
          <cell r="B175" t="str">
            <v>Swaziland</v>
          </cell>
          <cell r="D175">
            <v>2216.5423999999998</v>
          </cell>
          <cell r="F175">
            <v>2216.5423999999998</v>
          </cell>
          <cell r="G175">
            <v>2216.5423999999998</v>
          </cell>
          <cell r="J175">
            <v>2216.5423999999998</v>
          </cell>
          <cell r="M175">
            <v>2216.5423999999998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  <cell r="M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  <cell r="M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6166.0086000000001</v>
          </cell>
          <cell r="F178">
            <v>6166.0086000000001</v>
          </cell>
          <cell r="G178">
            <v>6166.0086000000001</v>
          </cell>
          <cell r="J178">
            <v>5221.0086000000001</v>
          </cell>
          <cell r="K178">
            <v>945</v>
          </cell>
          <cell r="M178">
            <v>6166.0086000000001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  <cell r="M179">
            <v>0</v>
          </cell>
        </row>
        <row r="180">
          <cell r="A180">
            <v>764</v>
          </cell>
          <cell r="B180" t="str">
            <v>Thailand</v>
          </cell>
          <cell r="D180">
            <v>292</v>
          </cell>
          <cell r="F180">
            <v>292</v>
          </cell>
          <cell r="G180">
            <v>292</v>
          </cell>
          <cell r="J180">
            <v>0</v>
          </cell>
          <cell r="K180">
            <v>292</v>
          </cell>
          <cell r="M180">
            <v>292</v>
          </cell>
        </row>
        <row r="181">
          <cell r="A181">
            <v>807</v>
          </cell>
          <cell r="B181" t="str">
            <v>The Former YR of Macedonia</v>
          </cell>
          <cell r="D181">
            <v>122.1841</v>
          </cell>
          <cell r="F181">
            <v>122.1841</v>
          </cell>
          <cell r="G181">
            <v>122.1841</v>
          </cell>
          <cell r="J181">
            <v>122.1841</v>
          </cell>
          <cell r="M181">
            <v>122.1841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  <cell r="J182">
            <v>0</v>
          </cell>
          <cell r="M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  <cell r="J183">
            <v>0</v>
          </cell>
          <cell r="M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  <cell r="J184">
            <v>0</v>
          </cell>
          <cell r="M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  <cell r="J185">
            <v>0</v>
          </cell>
          <cell r="M185">
            <v>0</v>
          </cell>
        </row>
        <row r="186">
          <cell r="A186">
            <v>788</v>
          </cell>
          <cell r="B186" t="str">
            <v>Tunisia</v>
          </cell>
          <cell r="D186">
            <v>8837.8012600000002</v>
          </cell>
          <cell r="F186">
            <v>8837.8012600000002</v>
          </cell>
          <cell r="G186">
            <v>8837.8012600000002</v>
          </cell>
          <cell r="J186">
            <v>8837.8012600000002</v>
          </cell>
          <cell r="M186">
            <v>8837.8012600000002</v>
          </cell>
        </row>
        <row r="187">
          <cell r="A187">
            <v>792</v>
          </cell>
          <cell r="B187" t="str">
            <v>Turkey</v>
          </cell>
          <cell r="D187">
            <v>6781.3672200000001</v>
          </cell>
          <cell r="F187">
            <v>6781.3672200000001</v>
          </cell>
          <cell r="G187">
            <v>6781.3672200000001</v>
          </cell>
          <cell r="J187">
            <v>6781.3672200000001</v>
          </cell>
          <cell r="M187">
            <v>6781.3672200000001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  <cell r="J188">
            <v>0</v>
          </cell>
          <cell r="M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  <cell r="M189">
            <v>0</v>
          </cell>
        </row>
        <row r="190">
          <cell r="A190">
            <v>800</v>
          </cell>
          <cell r="B190" t="str">
            <v>Uganda</v>
          </cell>
          <cell r="D190">
            <v>12003.84434</v>
          </cell>
          <cell r="F190">
            <v>12003.84434</v>
          </cell>
          <cell r="G190">
            <v>12003.84434</v>
          </cell>
          <cell r="J190">
            <v>11594.84434</v>
          </cell>
          <cell r="K190">
            <v>409</v>
          </cell>
          <cell r="M190">
            <v>12003.84434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  <cell r="M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  <cell r="M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  <cell r="M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17000.07346</v>
          </cell>
          <cell r="F194">
            <v>17000.07346</v>
          </cell>
          <cell r="G194">
            <v>17000.07346</v>
          </cell>
          <cell r="J194">
            <v>17000.07346</v>
          </cell>
          <cell r="M194">
            <v>17000.07346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  <cell r="M195">
            <v>0</v>
          </cell>
        </row>
        <row r="196">
          <cell r="A196">
            <v>858</v>
          </cell>
          <cell r="B196" t="str">
            <v>Uruguay</v>
          </cell>
          <cell r="D196">
            <v>2137.5740000000001</v>
          </cell>
          <cell r="F196">
            <v>2137.5740000000001</v>
          </cell>
          <cell r="G196">
            <v>2137.5740000000001</v>
          </cell>
          <cell r="J196">
            <v>2137.5740000000001</v>
          </cell>
          <cell r="M196">
            <v>2137.5740000000001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  <cell r="M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  <cell r="J198">
            <v>0</v>
          </cell>
          <cell r="M198">
            <v>0</v>
          </cell>
        </row>
        <row r="199">
          <cell r="A199">
            <v>862</v>
          </cell>
          <cell r="B199" t="str">
            <v>Venezuela</v>
          </cell>
          <cell r="D199">
            <v>5696.6956300000002</v>
          </cell>
          <cell r="F199">
            <v>5696.6956300000002</v>
          </cell>
          <cell r="G199">
            <v>5696.6956300000002</v>
          </cell>
          <cell r="J199">
            <v>5696.6956300000002</v>
          </cell>
          <cell r="M199">
            <v>5696.6956300000002</v>
          </cell>
        </row>
        <row r="200">
          <cell r="A200">
            <v>704</v>
          </cell>
          <cell r="B200" t="str">
            <v>Vietnam</v>
          </cell>
          <cell r="D200">
            <v>11513.6242</v>
          </cell>
          <cell r="F200">
            <v>11513.6242</v>
          </cell>
          <cell r="G200">
            <v>11513.6242</v>
          </cell>
          <cell r="J200">
            <v>11513.6242</v>
          </cell>
          <cell r="M200">
            <v>11513.6242</v>
          </cell>
        </row>
        <row r="201">
          <cell r="A201">
            <v>887</v>
          </cell>
          <cell r="B201" t="str">
            <v>Yemen</v>
          </cell>
          <cell r="D201">
            <v>6239.4850500000002</v>
          </cell>
          <cell r="F201">
            <v>6239.4850500000002</v>
          </cell>
          <cell r="G201">
            <v>6239.4850500000002</v>
          </cell>
          <cell r="J201">
            <v>6185.4850500000002</v>
          </cell>
          <cell r="K201">
            <v>54</v>
          </cell>
          <cell r="M201">
            <v>6239.4850500000002</v>
          </cell>
        </row>
        <row r="202">
          <cell r="A202">
            <v>894</v>
          </cell>
          <cell r="B202" t="str">
            <v>Zambia</v>
          </cell>
          <cell r="D202">
            <v>3134.5213699999999</v>
          </cell>
          <cell r="F202">
            <v>3134.5213699999999</v>
          </cell>
          <cell r="G202">
            <v>3134.5213699999999</v>
          </cell>
          <cell r="J202">
            <v>3134.5213699999999</v>
          </cell>
          <cell r="M202">
            <v>3134.5213699999999</v>
          </cell>
        </row>
        <row r="203">
          <cell r="A203">
            <v>716</v>
          </cell>
          <cell r="B203" t="str">
            <v>Zimbabwe</v>
          </cell>
          <cell r="D203">
            <v>99</v>
          </cell>
          <cell r="F203">
            <v>99</v>
          </cell>
          <cell r="G203">
            <v>99</v>
          </cell>
          <cell r="J203">
            <v>0</v>
          </cell>
          <cell r="K203">
            <v>99</v>
          </cell>
          <cell r="M203">
            <v>99</v>
          </cell>
        </row>
        <row r="204">
          <cell r="C204">
            <v>0</v>
          </cell>
          <cell r="J204">
            <v>0</v>
          </cell>
          <cell r="M204">
            <v>0</v>
          </cell>
        </row>
        <row r="205">
          <cell r="B205" t="str">
            <v>Total Member States</v>
          </cell>
          <cell r="C205">
            <v>0</v>
          </cell>
          <cell r="D205">
            <v>450065.12062000012</v>
          </cell>
          <cell r="E205">
            <v>0</v>
          </cell>
          <cell r="F205">
            <v>450077.12062000012</v>
          </cell>
          <cell r="G205">
            <v>450077.12062000012</v>
          </cell>
          <cell r="J205">
            <v>436050.12062000018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450065.12062000012</v>
          </cell>
          <cell r="E237">
            <v>0</v>
          </cell>
          <cell r="F237">
            <v>450077.12062000012</v>
          </cell>
          <cell r="G237">
            <v>450077.12062000012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0</v>
          </cell>
          <cell r="D252">
            <v>450065.12062000012</v>
          </cell>
          <cell r="E252">
            <v>0</v>
          </cell>
          <cell r="F252">
            <v>450077.12062000012</v>
          </cell>
          <cell r="G252">
            <v>450077.12062000012</v>
          </cell>
        </row>
      </sheetData>
      <sheetData sheetId="16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1564.3</v>
          </cell>
          <cell r="F25">
            <v>1564.3</v>
          </cell>
          <cell r="G25">
            <v>1564.3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681.8</v>
          </cell>
          <cell r="F31">
            <v>681.8</v>
          </cell>
          <cell r="G31">
            <v>681.8</v>
          </cell>
        </row>
        <row r="32">
          <cell r="A32">
            <v>68</v>
          </cell>
          <cell r="B32" t="str">
            <v>Bolivia</v>
          </cell>
          <cell r="D32">
            <v>11.21</v>
          </cell>
          <cell r="F32">
            <v>11.21</v>
          </cell>
          <cell r="G32">
            <v>11.21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65.099999999999994</v>
          </cell>
          <cell r="E35">
            <v>101.6</v>
          </cell>
          <cell r="F35">
            <v>166.7</v>
          </cell>
          <cell r="G35">
            <v>166.7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427.07</v>
          </cell>
          <cell r="F40">
            <v>427.07</v>
          </cell>
          <cell r="G40">
            <v>427.07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E64">
            <v>67.8</v>
          </cell>
          <cell r="F64">
            <v>67.8</v>
          </cell>
          <cell r="G64">
            <v>67.8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160.4</v>
          </cell>
          <cell r="F69">
            <v>160.4</v>
          </cell>
          <cell r="G69">
            <v>160.4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106.1</v>
          </cell>
          <cell r="F82">
            <v>106.1</v>
          </cell>
          <cell r="G82">
            <v>106.1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54.6</v>
          </cell>
          <cell r="F85">
            <v>54.6</v>
          </cell>
          <cell r="G85">
            <v>54.6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103.4</v>
          </cell>
          <cell r="F96">
            <v>103.4</v>
          </cell>
          <cell r="G96">
            <v>103.4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357.1</v>
          </cell>
          <cell r="F103">
            <v>357.1</v>
          </cell>
          <cell r="G103">
            <v>357.1</v>
          </cell>
        </row>
        <row r="104">
          <cell r="A104">
            <v>418</v>
          </cell>
          <cell r="B104" t="str">
            <v>Lao People's Dem Republic</v>
          </cell>
          <cell r="D104">
            <v>130.5</v>
          </cell>
          <cell r="F104">
            <v>130.5</v>
          </cell>
          <cell r="G104">
            <v>130.5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49.4</v>
          </cell>
          <cell r="F113">
            <v>49.4</v>
          </cell>
          <cell r="G113">
            <v>49.4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9</v>
          </cell>
          <cell r="E117">
            <v>28.5</v>
          </cell>
          <cell r="F117">
            <v>37.5</v>
          </cell>
          <cell r="G117">
            <v>37.5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E121">
            <v>201.6</v>
          </cell>
          <cell r="F121">
            <v>201.6</v>
          </cell>
          <cell r="G121">
            <v>201.6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214.8</v>
          </cell>
          <cell r="F127">
            <v>214.8</v>
          </cell>
          <cell r="G127">
            <v>214.8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19.399999999999999</v>
          </cell>
          <cell r="F150">
            <v>19.399999999999999</v>
          </cell>
          <cell r="G150">
            <v>19.399999999999999</v>
          </cell>
        </row>
        <row r="151">
          <cell r="A151">
            <v>642</v>
          </cell>
          <cell r="B151" t="str">
            <v>Romania</v>
          </cell>
          <cell r="D151">
            <v>282.10000000000002</v>
          </cell>
          <cell r="F151">
            <v>282.10000000000002</v>
          </cell>
          <cell r="G151">
            <v>282.10000000000002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52.7</v>
          </cell>
          <cell r="F158">
            <v>52.7</v>
          </cell>
          <cell r="G158">
            <v>52.7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208.3</v>
          </cell>
          <cell r="F161">
            <v>208.3</v>
          </cell>
          <cell r="G161">
            <v>208.3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144.69999999999999</v>
          </cell>
          <cell r="F169">
            <v>144.69999999999999</v>
          </cell>
          <cell r="G169">
            <v>144.69999999999999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38</v>
          </cell>
          <cell r="F178">
            <v>38</v>
          </cell>
          <cell r="G178">
            <v>38</v>
          </cell>
        </row>
        <row r="179">
          <cell r="A179">
            <v>762</v>
          </cell>
          <cell r="B179" t="str">
            <v>Tajikstan</v>
          </cell>
          <cell r="D179">
            <v>339.4</v>
          </cell>
          <cell r="F179">
            <v>339.4</v>
          </cell>
          <cell r="G179">
            <v>339.4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E180">
            <v>44.2</v>
          </cell>
          <cell r="F180">
            <v>44.2</v>
          </cell>
          <cell r="G180">
            <v>44.2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36.4</v>
          </cell>
          <cell r="F186">
            <v>36.4</v>
          </cell>
          <cell r="G186">
            <v>36.4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15.4</v>
          </cell>
          <cell r="F194">
            <v>15.4</v>
          </cell>
          <cell r="G194">
            <v>15.4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121.3</v>
          </cell>
          <cell r="F200">
            <v>121.3</v>
          </cell>
          <cell r="G200">
            <v>121.3</v>
          </cell>
        </row>
        <row r="201">
          <cell r="A201">
            <v>887</v>
          </cell>
          <cell r="B201" t="str">
            <v>Yemen</v>
          </cell>
          <cell r="D201">
            <v>12.6</v>
          </cell>
          <cell r="F201">
            <v>12.6</v>
          </cell>
          <cell r="G201">
            <v>12.6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5167.08</v>
          </cell>
          <cell r="E205">
            <v>481.7</v>
          </cell>
          <cell r="F205">
            <v>5648.78</v>
          </cell>
          <cell r="G205">
            <v>5648.78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5167.08</v>
          </cell>
          <cell r="E237">
            <v>481.7</v>
          </cell>
          <cell r="F237">
            <v>5648.78</v>
          </cell>
          <cell r="G237">
            <v>5648.78</v>
          </cell>
        </row>
        <row r="239">
          <cell r="A239">
            <v>711</v>
          </cell>
          <cell r="B239" t="str">
            <v>Sub-Saharan Africa</v>
          </cell>
          <cell r="D239">
            <v>1489.7</v>
          </cell>
          <cell r="F239">
            <v>1489.7</v>
          </cell>
          <cell r="G239">
            <v>1489.7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79.599999999999994</v>
          </cell>
          <cell r="F241">
            <v>79.599999999999994</v>
          </cell>
          <cell r="G241">
            <v>79.599999999999994</v>
          </cell>
        </row>
        <row r="242">
          <cell r="A242">
            <v>19</v>
          </cell>
          <cell r="B242" t="str">
            <v>Americas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D243">
            <v>52.1</v>
          </cell>
          <cell r="E243">
            <v>0</v>
          </cell>
          <cell r="F243">
            <v>52.1</v>
          </cell>
          <cell r="G243">
            <v>52.1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25695.19</v>
          </cell>
          <cell r="E245">
            <v>0</v>
          </cell>
          <cell r="F245">
            <v>25695.19</v>
          </cell>
          <cell r="G245">
            <v>25695.19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27316.59</v>
          </cell>
          <cell r="E248">
            <v>0</v>
          </cell>
          <cell r="F248">
            <v>27316.59</v>
          </cell>
          <cell r="G248">
            <v>27316.59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15810</v>
          </cell>
          <cell r="E250">
            <v>0</v>
          </cell>
          <cell r="F250">
            <v>0</v>
          </cell>
          <cell r="G250">
            <v>15810</v>
          </cell>
        </row>
        <row r="252">
          <cell r="B252" t="str">
            <v>Total</v>
          </cell>
          <cell r="C252">
            <v>15810</v>
          </cell>
          <cell r="D252">
            <v>32483.67</v>
          </cell>
          <cell r="E252">
            <v>481.7</v>
          </cell>
          <cell r="F252">
            <v>32965.370000000003</v>
          </cell>
          <cell r="G252">
            <v>48775.37</v>
          </cell>
        </row>
      </sheetData>
      <sheetData sheetId="17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8</v>
          </cell>
          <cell r="B13" t="str">
            <v>Albania</v>
          </cell>
          <cell r="C13">
            <v>97.2</v>
          </cell>
          <cell r="D13">
            <v>0</v>
          </cell>
          <cell r="F13">
            <v>0</v>
          </cell>
          <cell r="G13">
            <v>97.2</v>
          </cell>
          <cell r="H13">
            <v>9.7200000000000009E-2</v>
          </cell>
          <cell r="I13">
            <v>0</v>
          </cell>
        </row>
        <row r="14">
          <cell r="A14">
            <v>12</v>
          </cell>
          <cell r="B14" t="str">
            <v>Algeria</v>
          </cell>
          <cell r="C14">
            <v>125.73699999999999</v>
          </cell>
          <cell r="D14">
            <v>0</v>
          </cell>
          <cell r="F14">
            <v>0</v>
          </cell>
          <cell r="G14">
            <v>125.73699999999999</v>
          </cell>
          <cell r="H14">
            <v>0.12573699999999999</v>
          </cell>
          <cell r="I14">
            <v>0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24</v>
          </cell>
          <cell r="B16" t="str">
            <v>Angola</v>
          </cell>
          <cell r="C16">
            <v>305.339</v>
          </cell>
          <cell r="D16">
            <v>0</v>
          </cell>
          <cell r="F16">
            <v>0</v>
          </cell>
          <cell r="G16">
            <v>305.339</v>
          </cell>
          <cell r="H16">
            <v>0.30533899999999997</v>
          </cell>
          <cell r="I16">
            <v>0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32</v>
          </cell>
          <cell r="B18" t="str">
            <v>Argentina</v>
          </cell>
          <cell r="C18">
            <v>761.06200000000001</v>
          </cell>
          <cell r="D18">
            <v>4.3659999999999997</v>
          </cell>
          <cell r="F18">
            <v>4.3659999999999997</v>
          </cell>
          <cell r="G18">
            <v>765.428</v>
          </cell>
          <cell r="H18">
            <v>0.76106200000000002</v>
          </cell>
          <cell r="I18">
            <v>4.3660000000000001E-3</v>
          </cell>
        </row>
        <row r="19">
          <cell r="A19">
            <v>51</v>
          </cell>
          <cell r="B19" t="str">
            <v>Armenia</v>
          </cell>
          <cell r="C19">
            <v>262.32600000000002</v>
          </cell>
          <cell r="D19">
            <v>0</v>
          </cell>
          <cell r="F19">
            <v>0</v>
          </cell>
          <cell r="G19">
            <v>262.32600000000002</v>
          </cell>
          <cell r="H19">
            <v>0.262326</v>
          </cell>
          <cell r="I19">
            <v>0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31</v>
          </cell>
          <cell r="B22" t="str">
            <v>Azerbaijan</v>
          </cell>
          <cell r="C22">
            <v>94.403000000000006</v>
          </cell>
          <cell r="D22">
            <v>0</v>
          </cell>
          <cell r="F22">
            <v>0</v>
          </cell>
          <cell r="G22">
            <v>94.403000000000006</v>
          </cell>
          <cell r="H22">
            <v>9.4403000000000001E-2</v>
          </cell>
          <cell r="I22">
            <v>0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50</v>
          </cell>
          <cell r="B25" t="str">
            <v>Bangladesh</v>
          </cell>
          <cell r="C25">
            <v>274.17899999999997</v>
          </cell>
          <cell r="D25">
            <v>0</v>
          </cell>
          <cell r="F25">
            <v>0</v>
          </cell>
          <cell r="G25">
            <v>274.17899999999997</v>
          </cell>
          <cell r="H25">
            <v>0.27417899999999995</v>
          </cell>
          <cell r="I25">
            <v>0</v>
          </cell>
        </row>
        <row r="26">
          <cell r="A26">
            <v>52</v>
          </cell>
          <cell r="B26" t="str">
            <v>Barbados</v>
          </cell>
          <cell r="C26">
            <v>273.029</v>
          </cell>
          <cell r="D26">
            <v>0</v>
          </cell>
          <cell r="F26">
            <v>0</v>
          </cell>
          <cell r="G26">
            <v>273.029</v>
          </cell>
          <cell r="H26">
            <v>0.27302900000000002</v>
          </cell>
          <cell r="I26">
            <v>0</v>
          </cell>
        </row>
        <row r="27">
          <cell r="A27">
            <v>112</v>
          </cell>
          <cell r="B27" t="str">
            <v>Belarus</v>
          </cell>
          <cell r="C27">
            <v>108.892</v>
          </cell>
          <cell r="D27">
            <v>0</v>
          </cell>
          <cell r="F27">
            <v>0</v>
          </cell>
          <cell r="G27">
            <v>108.892</v>
          </cell>
          <cell r="H27">
            <v>0.108892</v>
          </cell>
          <cell r="I27">
            <v>0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84</v>
          </cell>
          <cell r="B29" t="str">
            <v>Belize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204</v>
          </cell>
          <cell r="B30" t="str">
            <v>Benin</v>
          </cell>
          <cell r="C30">
            <v>370.50599999999997</v>
          </cell>
          <cell r="D30">
            <v>0</v>
          </cell>
          <cell r="F30">
            <v>0</v>
          </cell>
          <cell r="G30">
            <v>370.50599999999997</v>
          </cell>
          <cell r="H30">
            <v>0.37050599999999995</v>
          </cell>
          <cell r="I30">
            <v>0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68</v>
          </cell>
          <cell r="B32" t="str">
            <v>Bolivia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70</v>
          </cell>
          <cell r="B33" t="str">
            <v>Bosnia and Herzegovina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72</v>
          </cell>
          <cell r="B34" t="str">
            <v>Botswana</v>
          </cell>
          <cell r="C34">
            <v>327.02600000000001</v>
          </cell>
          <cell r="D34">
            <v>50</v>
          </cell>
          <cell r="F34">
            <v>50</v>
          </cell>
          <cell r="G34">
            <v>377.02600000000001</v>
          </cell>
          <cell r="H34">
            <v>0.32702599999999998</v>
          </cell>
          <cell r="I34">
            <v>0.05</v>
          </cell>
        </row>
        <row r="35">
          <cell r="A35">
            <v>76</v>
          </cell>
          <cell r="B35" t="str">
            <v>Brazil</v>
          </cell>
          <cell r="C35">
            <v>311.00900000000001</v>
          </cell>
          <cell r="D35">
            <v>0</v>
          </cell>
          <cell r="F35">
            <v>0</v>
          </cell>
          <cell r="G35">
            <v>311.00900000000001</v>
          </cell>
          <cell r="H35">
            <v>0.31100900000000004</v>
          </cell>
          <cell r="I35">
            <v>0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100</v>
          </cell>
          <cell r="B37" t="str">
            <v>Bulgaria</v>
          </cell>
          <cell r="C37">
            <v>40.5</v>
          </cell>
          <cell r="D37">
            <v>0</v>
          </cell>
          <cell r="F37">
            <v>0</v>
          </cell>
          <cell r="G37">
            <v>40.5</v>
          </cell>
          <cell r="H37">
            <v>4.0500000000000001E-2</v>
          </cell>
          <cell r="I37">
            <v>0</v>
          </cell>
        </row>
        <row r="38">
          <cell r="A38">
            <v>854</v>
          </cell>
          <cell r="B38" t="str">
            <v>Burkina Faso</v>
          </cell>
          <cell r="C38">
            <v>200.227</v>
          </cell>
          <cell r="D38">
            <v>0</v>
          </cell>
          <cell r="F38">
            <v>0</v>
          </cell>
          <cell r="G38">
            <v>200.227</v>
          </cell>
          <cell r="H38">
            <v>0.20022700000000002</v>
          </cell>
          <cell r="I38">
            <v>0</v>
          </cell>
        </row>
        <row r="39">
          <cell r="A39">
            <v>108</v>
          </cell>
          <cell r="B39" t="str">
            <v>Burundi</v>
          </cell>
          <cell r="C39">
            <v>284.32400000000001</v>
          </cell>
          <cell r="D39">
            <v>0</v>
          </cell>
          <cell r="F39">
            <v>0</v>
          </cell>
          <cell r="G39">
            <v>284.32400000000001</v>
          </cell>
          <cell r="H39">
            <v>0.28432400000000002</v>
          </cell>
          <cell r="I39">
            <v>0</v>
          </cell>
        </row>
        <row r="40">
          <cell r="A40">
            <v>116</v>
          </cell>
          <cell r="B40" t="str">
            <v>Cambodia</v>
          </cell>
          <cell r="C40">
            <v>481.30700000000002</v>
          </cell>
          <cell r="D40">
            <v>0</v>
          </cell>
          <cell r="F40">
            <v>0</v>
          </cell>
          <cell r="G40">
            <v>481.30700000000002</v>
          </cell>
          <cell r="H40">
            <v>0.48130700000000004</v>
          </cell>
          <cell r="I40">
            <v>0</v>
          </cell>
        </row>
        <row r="41">
          <cell r="A41">
            <v>120</v>
          </cell>
          <cell r="B41" t="str">
            <v>Cameroon</v>
          </cell>
          <cell r="C41">
            <v>453.42200000000003</v>
          </cell>
          <cell r="D41">
            <v>0</v>
          </cell>
          <cell r="F41">
            <v>0</v>
          </cell>
          <cell r="G41">
            <v>453.42200000000003</v>
          </cell>
          <cell r="H41">
            <v>0.45342200000000005</v>
          </cell>
          <cell r="I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140</v>
          </cell>
          <cell r="B44" t="str">
            <v>Central African Rep.</v>
          </cell>
          <cell r="C44">
            <v>470.50599999999997</v>
          </cell>
          <cell r="D44">
            <v>0</v>
          </cell>
          <cell r="F44">
            <v>0</v>
          </cell>
          <cell r="G44">
            <v>470.50599999999997</v>
          </cell>
          <cell r="H44">
            <v>0.47050599999999998</v>
          </cell>
          <cell r="I44">
            <v>0</v>
          </cell>
        </row>
        <row r="45">
          <cell r="A45">
            <v>148</v>
          </cell>
          <cell r="B45" t="str">
            <v>Chad</v>
          </cell>
          <cell r="C45">
            <v>74.099000000000004</v>
          </cell>
          <cell r="D45">
            <v>0</v>
          </cell>
          <cell r="F45">
            <v>0</v>
          </cell>
          <cell r="G45">
            <v>74.099000000000004</v>
          </cell>
          <cell r="H45">
            <v>7.4098999999999998E-2</v>
          </cell>
          <cell r="I45">
            <v>0</v>
          </cell>
        </row>
        <row r="46">
          <cell r="A46">
            <v>152</v>
          </cell>
          <cell r="B46" t="str">
            <v>Chile</v>
          </cell>
          <cell r="C46">
            <v>101.69199999999999</v>
          </cell>
          <cell r="D46">
            <v>0</v>
          </cell>
          <cell r="F46">
            <v>0</v>
          </cell>
          <cell r="G46">
            <v>101.69199999999999</v>
          </cell>
          <cell r="H46">
            <v>0.10169199999999999</v>
          </cell>
          <cell r="I46">
            <v>0</v>
          </cell>
        </row>
        <row r="47">
          <cell r="A47">
            <v>156</v>
          </cell>
          <cell r="B47" t="str">
            <v>China</v>
          </cell>
          <cell r="C47">
            <v>998.17899999999997</v>
          </cell>
          <cell r="D47">
            <v>80.995999999999995</v>
          </cell>
          <cell r="F47">
            <v>80.995999999999995</v>
          </cell>
          <cell r="G47">
            <v>1079.175</v>
          </cell>
          <cell r="H47">
            <v>0.99817899999999993</v>
          </cell>
          <cell r="I47">
            <v>8.0995999999999999E-2</v>
          </cell>
        </row>
        <row r="48">
          <cell r="A48">
            <v>170</v>
          </cell>
          <cell r="B48" t="str">
            <v>Colombia</v>
          </cell>
          <cell r="C48">
            <v>99.587999999999994</v>
          </cell>
          <cell r="D48">
            <v>0</v>
          </cell>
          <cell r="F48">
            <v>0</v>
          </cell>
          <cell r="G48">
            <v>99.587999999999994</v>
          </cell>
          <cell r="H48">
            <v>9.9587999999999996E-2</v>
          </cell>
          <cell r="I48">
            <v>0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178</v>
          </cell>
          <cell r="B50" t="str">
            <v>Congo</v>
          </cell>
          <cell r="C50">
            <v>332.43099999999998</v>
          </cell>
          <cell r="D50">
            <v>0</v>
          </cell>
          <cell r="F50">
            <v>0</v>
          </cell>
          <cell r="G50">
            <v>332.43099999999998</v>
          </cell>
          <cell r="H50">
            <v>0.33243099999999998</v>
          </cell>
          <cell r="I50">
            <v>0</v>
          </cell>
        </row>
        <row r="51">
          <cell r="A51">
            <v>188</v>
          </cell>
          <cell r="B51" t="str">
            <v>Costa Rica</v>
          </cell>
          <cell r="C51">
            <v>86.04</v>
          </cell>
          <cell r="D51">
            <v>0</v>
          </cell>
          <cell r="F51">
            <v>0</v>
          </cell>
          <cell r="G51">
            <v>86.04</v>
          </cell>
          <cell r="H51">
            <v>8.6040000000000005E-2</v>
          </cell>
          <cell r="I51">
            <v>0</v>
          </cell>
        </row>
        <row r="52">
          <cell r="A52">
            <v>384</v>
          </cell>
          <cell r="B52" t="str">
            <v>Cote d'Ivoire</v>
          </cell>
          <cell r="C52">
            <v>620.52499999999998</v>
          </cell>
          <cell r="D52">
            <v>0</v>
          </cell>
          <cell r="F52">
            <v>0</v>
          </cell>
          <cell r="G52">
            <v>620.52499999999998</v>
          </cell>
          <cell r="H52">
            <v>0.62052499999999999</v>
          </cell>
          <cell r="I52">
            <v>0</v>
          </cell>
        </row>
        <row r="53">
          <cell r="A53">
            <v>191</v>
          </cell>
          <cell r="B53" t="str">
            <v>Croatia</v>
          </cell>
          <cell r="C53">
            <v>83.771000000000001</v>
          </cell>
          <cell r="D53">
            <v>0</v>
          </cell>
          <cell r="F53">
            <v>0</v>
          </cell>
          <cell r="G53">
            <v>83.771000000000001</v>
          </cell>
          <cell r="H53">
            <v>8.3770999999999998E-2</v>
          </cell>
          <cell r="I53">
            <v>0</v>
          </cell>
        </row>
        <row r="54">
          <cell r="A54">
            <v>192</v>
          </cell>
          <cell r="B54" t="str">
            <v>Cuba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180</v>
          </cell>
          <cell r="B58" t="str">
            <v>Dem Rep of the Congo</v>
          </cell>
          <cell r="C58">
            <v>530.63800000000003</v>
          </cell>
          <cell r="D58">
            <v>0</v>
          </cell>
          <cell r="F58">
            <v>0</v>
          </cell>
          <cell r="G58">
            <v>530.63800000000003</v>
          </cell>
          <cell r="H58">
            <v>0.53063800000000005</v>
          </cell>
          <cell r="I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214</v>
          </cell>
          <cell r="B62" t="str">
            <v>Dominican Republic</v>
          </cell>
          <cell r="C62">
            <v>212.06100000000001</v>
          </cell>
          <cell r="D62">
            <v>20.702000000000002</v>
          </cell>
          <cell r="F62">
            <v>20.702000000000002</v>
          </cell>
          <cell r="G62">
            <v>232.76300000000001</v>
          </cell>
          <cell r="H62">
            <v>0.212061</v>
          </cell>
          <cell r="I62">
            <v>2.0702000000000002E-2</v>
          </cell>
        </row>
        <row r="63">
          <cell r="A63">
            <v>218</v>
          </cell>
          <cell r="B63" t="str">
            <v>Ecuador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818</v>
          </cell>
          <cell r="B64" t="str">
            <v>Egypt</v>
          </cell>
          <cell r="C64">
            <v>317.077</v>
          </cell>
          <cell r="D64">
            <v>0</v>
          </cell>
          <cell r="F64">
            <v>0</v>
          </cell>
          <cell r="G64">
            <v>317.077</v>
          </cell>
          <cell r="H64">
            <v>0.317077</v>
          </cell>
          <cell r="I64">
            <v>0</v>
          </cell>
        </row>
        <row r="65">
          <cell r="A65">
            <v>222</v>
          </cell>
          <cell r="B65" t="str">
            <v>El Salvador</v>
          </cell>
          <cell r="C65">
            <v>93.885000000000005</v>
          </cell>
          <cell r="D65">
            <v>0</v>
          </cell>
          <cell r="F65">
            <v>0</v>
          </cell>
          <cell r="G65">
            <v>93.885000000000005</v>
          </cell>
          <cell r="H65">
            <v>9.388500000000001E-2</v>
          </cell>
          <cell r="I65">
            <v>0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232</v>
          </cell>
          <cell r="B67" t="str">
            <v>Eritrea</v>
          </cell>
          <cell r="C67">
            <v>220.88399999999999</v>
          </cell>
          <cell r="D67">
            <v>0</v>
          </cell>
          <cell r="F67">
            <v>0</v>
          </cell>
          <cell r="G67">
            <v>220.88399999999999</v>
          </cell>
          <cell r="H67">
            <v>0.220884</v>
          </cell>
          <cell r="I67">
            <v>0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231</v>
          </cell>
          <cell r="B69" t="str">
            <v>Ethiopia</v>
          </cell>
          <cell r="C69">
            <v>1334.528</v>
          </cell>
          <cell r="D69">
            <v>472.63799999999998</v>
          </cell>
          <cell r="F69">
            <v>472.63799999999998</v>
          </cell>
          <cell r="G69">
            <v>1807.1659999999999</v>
          </cell>
          <cell r="H69">
            <v>1.3345279999999999</v>
          </cell>
          <cell r="I69">
            <v>0.472638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242</v>
          </cell>
          <cell r="B71" t="str">
            <v>Fiji</v>
          </cell>
          <cell r="C71">
            <v>314.05500000000001</v>
          </cell>
          <cell r="D71">
            <v>0</v>
          </cell>
          <cell r="F71">
            <v>0</v>
          </cell>
          <cell r="G71">
            <v>314.05500000000001</v>
          </cell>
          <cell r="H71">
            <v>0.31405500000000003</v>
          </cell>
          <cell r="I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266</v>
          </cell>
          <cell r="B74" t="str">
            <v>Gabon</v>
          </cell>
          <cell r="C74">
            <v>374.85500000000002</v>
          </cell>
          <cell r="D74">
            <v>0</v>
          </cell>
          <cell r="F74">
            <v>0</v>
          </cell>
          <cell r="G74">
            <v>374.85500000000002</v>
          </cell>
          <cell r="H74">
            <v>0.37485499999999999</v>
          </cell>
          <cell r="I74">
            <v>0</v>
          </cell>
        </row>
        <row r="75">
          <cell r="A75">
            <v>270</v>
          </cell>
          <cell r="B75" t="str">
            <v>Gambia</v>
          </cell>
          <cell r="C75">
            <v>100.55500000000001</v>
          </cell>
          <cell r="D75">
            <v>0</v>
          </cell>
          <cell r="F75">
            <v>0</v>
          </cell>
          <cell r="G75">
            <v>100.55500000000001</v>
          </cell>
          <cell r="H75">
            <v>0.10055500000000001</v>
          </cell>
          <cell r="I75">
            <v>0</v>
          </cell>
        </row>
        <row r="76">
          <cell r="A76">
            <v>268</v>
          </cell>
          <cell r="B76" t="str">
            <v>Georgia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288</v>
          </cell>
          <cell r="B78" t="str">
            <v>Ghana</v>
          </cell>
          <cell r="C78">
            <v>292.57900000000001</v>
          </cell>
          <cell r="D78">
            <v>0</v>
          </cell>
          <cell r="F78">
            <v>0</v>
          </cell>
          <cell r="G78">
            <v>292.57900000000001</v>
          </cell>
          <cell r="H78">
            <v>0.29257900000000003</v>
          </cell>
          <cell r="I78">
            <v>0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320</v>
          </cell>
          <cell r="B81" t="str">
            <v>Guatemala</v>
          </cell>
          <cell r="C81">
            <v>424.827</v>
          </cell>
          <cell r="D81">
            <v>0</v>
          </cell>
          <cell r="F81">
            <v>0</v>
          </cell>
          <cell r="G81">
            <v>424.827</v>
          </cell>
          <cell r="H81">
            <v>0.42482700000000001</v>
          </cell>
          <cell r="I81">
            <v>0</v>
          </cell>
        </row>
        <row r="82">
          <cell r="A82">
            <v>324</v>
          </cell>
          <cell r="B82" t="str">
            <v>Guinea</v>
          </cell>
          <cell r="C82">
            <v>420.30099999999999</v>
          </cell>
          <cell r="D82">
            <v>0</v>
          </cell>
          <cell r="F82">
            <v>0</v>
          </cell>
          <cell r="G82">
            <v>420.30099999999999</v>
          </cell>
          <cell r="H82">
            <v>0.42030099999999998</v>
          </cell>
          <cell r="I82">
            <v>0</v>
          </cell>
        </row>
        <row r="83">
          <cell r="A83">
            <v>624</v>
          </cell>
          <cell r="B83" t="str">
            <v>Guinea-Bissau</v>
          </cell>
          <cell r="C83">
            <v>75</v>
          </cell>
          <cell r="D83">
            <v>0</v>
          </cell>
          <cell r="F83">
            <v>0</v>
          </cell>
          <cell r="G83">
            <v>75</v>
          </cell>
          <cell r="H83">
            <v>7.4999999999999997E-2</v>
          </cell>
          <cell r="I83">
            <v>0</v>
          </cell>
        </row>
        <row r="84">
          <cell r="A84">
            <v>328</v>
          </cell>
          <cell r="B84" t="str">
            <v>Guyana</v>
          </cell>
          <cell r="C84">
            <v>314.58100000000002</v>
          </cell>
          <cell r="D84">
            <v>0</v>
          </cell>
          <cell r="F84">
            <v>0</v>
          </cell>
          <cell r="G84">
            <v>314.58100000000002</v>
          </cell>
          <cell r="H84">
            <v>0.314581</v>
          </cell>
          <cell r="I84">
            <v>0</v>
          </cell>
        </row>
        <row r="85">
          <cell r="A85">
            <v>332</v>
          </cell>
          <cell r="B85" t="str">
            <v>Haiti</v>
          </cell>
          <cell r="C85">
            <v>697.82799999999997</v>
          </cell>
          <cell r="D85">
            <v>30</v>
          </cell>
          <cell r="F85">
            <v>30</v>
          </cell>
          <cell r="G85">
            <v>727.82799999999997</v>
          </cell>
          <cell r="H85">
            <v>0.697828</v>
          </cell>
          <cell r="I85">
            <v>0.03</v>
          </cell>
        </row>
        <row r="86">
          <cell r="A86">
            <v>340</v>
          </cell>
          <cell r="B86" t="str">
            <v>Honduras</v>
          </cell>
          <cell r="C86">
            <v>477.67500000000001</v>
          </cell>
          <cell r="D86">
            <v>0</v>
          </cell>
          <cell r="F86">
            <v>0</v>
          </cell>
          <cell r="G86">
            <v>477.67500000000001</v>
          </cell>
          <cell r="H86">
            <v>0.47767500000000002</v>
          </cell>
          <cell r="I86">
            <v>0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356</v>
          </cell>
          <cell r="B89" t="str">
            <v>India</v>
          </cell>
          <cell r="C89">
            <v>516.07100000000003</v>
          </cell>
          <cell r="D89">
            <v>429.25799999999998</v>
          </cell>
          <cell r="F89">
            <v>429.25799999999998</v>
          </cell>
          <cell r="G89">
            <v>945.32899999999995</v>
          </cell>
          <cell r="H89">
            <v>0.51607100000000006</v>
          </cell>
          <cell r="I89">
            <v>0.42925799999999997</v>
          </cell>
        </row>
        <row r="90">
          <cell r="A90">
            <v>360</v>
          </cell>
          <cell r="B90" t="str">
            <v>Indonesia</v>
          </cell>
          <cell r="C90">
            <v>653.48400000000004</v>
          </cell>
          <cell r="D90">
            <v>0</v>
          </cell>
          <cell r="F90">
            <v>0</v>
          </cell>
          <cell r="G90">
            <v>653.48400000000004</v>
          </cell>
          <cell r="H90">
            <v>0.65348400000000006</v>
          </cell>
          <cell r="I90">
            <v>0</v>
          </cell>
        </row>
        <row r="91">
          <cell r="A91">
            <v>364</v>
          </cell>
          <cell r="B91" t="str">
            <v>Iran, Islamic Republic</v>
          </cell>
          <cell r="C91">
            <v>186.62899999999999</v>
          </cell>
          <cell r="D91">
            <v>0</v>
          </cell>
          <cell r="F91">
            <v>0</v>
          </cell>
          <cell r="G91">
            <v>186.62899999999999</v>
          </cell>
          <cell r="H91">
            <v>0.18662899999999999</v>
          </cell>
          <cell r="I91">
            <v>0</v>
          </cell>
        </row>
        <row r="92">
          <cell r="A92">
            <v>368</v>
          </cell>
          <cell r="B92" t="str">
            <v>Iraq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388</v>
          </cell>
          <cell r="B96" t="str">
            <v>Jamaica</v>
          </cell>
          <cell r="C96">
            <v>451.12099999999998</v>
          </cell>
          <cell r="D96">
            <v>0</v>
          </cell>
          <cell r="F96">
            <v>0</v>
          </cell>
          <cell r="G96">
            <v>451.12099999999998</v>
          </cell>
          <cell r="H96">
            <v>0.45112099999999999</v>
          </cell>
          <cell r="I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400</v>
          </cell>
          <cell r="B98" t="str">
            <v>Jordan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398</v>
          </cell>
          <cell r="B99" t="str">
            <v>Kazakhstan</v>
          </cell>
          <cell r="C99">
            <v>505.26299999999998</v>
          </cell>
          <cell r="D99">
            <v>1.1279999999999999</v>
          </cell>
          <cell r="F99">
            <v>1.1279999999999999</v>
          </cell>
          <cell r="G99">
            <v>506.39099999999996</v>
          </cell>
          <cell r="H99">
            <v>0.50526300000000002</v>
          </cell>
          <cell r="I99">
            <v>1.1279999999999999E-3</v>
          </cell>
        </row>
        <row r="100">
          <cell r="A100">
            <v>404</v>
          </cell>
          <cell r="B100" t="str">
            <v>Kenya</v>
          </cell>
          <cell r="C100">
            <v>478.59800000000001</v>
          </cell>
          <cell r="D100">
            <v>3.1150000000000002</v>
          </cell>
          <cell r="F100">
            <v>3.1150000000000002</v>
          </cell>
          <cell r="G100">
            <v>481.71300000000002</v>
          </cell>
          <cell r="H100">
            <v>0.47859800000000002</v>
          </cell>
          <cell r="I100">
            <v>3.1150000000000001E-3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Kosovo</v>
          </cell>
          <cell r="C102">
            <v>19.649999999999999</v>
          </cell>
          <cell r="D102">
            <v>0</v>
          </cell>
          <cell r="F102">
            <v>0</v>
          </cell>
          <cell r="G102">
            <v>19.649999999999999</v>
          </cell>
          <cell r="H102">
            <v>1.9649999999999997E-2</v>
          </cell>
          <cell r="I102">
            <v>0</v>
          </cell>
        </row>
        <row r="103">
          <cell r="A103">
            <v>414</v>
          </cell>
          <cell r="B103" t="str">
            <v>Kuwait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417</v>
          </cell>
          <cell r="B104" t="str">
            <v>Kyrgyzstan</v>
          </cell>
          <cell r="C104">
            <v>75</v>
          </cell>
          <cell r="D104">
            <v>0</v>
          </cell>
          <cell r="F104">
            <v>0</v>
          </cell>
          <cell r="G104">
            <v>75</v>
          </cell>
          <cell r="H104">
            <v>7.4999999999999997E-2</v>
          </cell>
          <cell r="I104">
            <v>0</v>
          </cell>
        </row>
        <row r="105">
          <cell r="A105">
            <v>418</v>
          </cell>
          <cell r="B105" t="str">
            <v>Lao People's Dem Republic</v>
          </cell>
          <cell r="C105">
            <v>409.97699999999998</v>
          </cell>
          <cell r="D105">
            <v>0</v>
          </cell>
          <cell r="F105">
            <v>0</v>
          </cell>
          <cell r="G105">
            <v>409.97699999999998</v>
          </cell>
          <cell r="H105">
            <v>0.40997699999999998</v>
          </cell>
          <cell r="I105">
            <v>0</v>
          </cell>
        </row>
        <row r="106">
          <cell r="A106">
            <v>428</v>
          </cell>
          <cell r="B106" t="str">
            <v>Latvia</v>
          </cell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422</v>
          </cell>
          <cell r="B107" t="str">
            <v>Lebanon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426</v>
          </cell>
          <cell r="B108" t="str">
            <v>Lesotho</v>
          </cell>
          <cell r="C108">
            <v>469.09300000000002</v>
          </cell>
          <cell r="D108">
            <v>0</v>
          </cell>
          <cell r="F108">
            <v>0</v>
          </cell>
          <cell r="G108">
            <v>469.09300000000002</v>
          </cell>
          <cell r="H108">
            <v>0.46909300000000004</v>
          </cell>
          <cell r="I108">
            <v>0</v>
          </cell>
        </row>
        <row r="109">
          <cell r="A109">
            <v>430</v>
          </cell>
          <cell r="B109" t="str">
            <v>Liberia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434</v>
          </cell>
          <cell r="B110" t="str">
            <v>Libyan Arab Jamahiriya</v>
          </cell>
          <cell r="C110">
            <v>0</v>
          </cell>
          <cell r="D110">
            <v>95.442999999999998</v>
          </cell>
          <cell r="F110">
            <v>95.442999999999998</v>
          </cell>
          <cell r="G110">
            <v>95.442999999999998</v>
          </cell>
          <cell r="H110">
            <v>0</v>
          </cell>
          <cell r="I110">
            <v>9.5443E-2</v>
          </cell>
        </row>
        <row r="111">
          <cell r="A111">
            <v>438</v>
          </cell>
          <cell r="B111" t="str">
            <v>Liechtenstein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440</v>
          </cell>
          <cell r="B112" t="str">
            <v>Lithuania</v>
          </cell>
          <cell r="C112">
            <v>75</v>
          </cell>
          <cell r="D112">
            <v>0</v>
          </cell>
          <cell r="F112">
            <v>0</v>
          </cell>
          <cell r="G112">
            <v>75</v>
          </cell>
          <cell r="H112">
            <v>7.4999999999999997E-2</v>
          </cell>
          <cell r="I112">
            <v>0</v>
          </cell>
        </row>
        <row r="113">
          <cell r="A113">
            <v>442</v>
          </cell>
          <cell r="B113" t="str">
            <v>Luxembourg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450</v>
          </cell>
          <cell r="B114" t="str">
            <v>Madagascar</v>
          </cell>
          <cell r="C114">
            <v>425.30599999999998</v>
          </cell>
          <cell r="D114">
            <v>0</v>
          </cell>
          <cell r="F114">
            <v>0</v>
          </cell>
          <cell r="G114">
            <v>425.30599999999998</v>
          </cell>
          <cell r="H114">
            <v>0.42530599999999996</v>
          </cell>
          <cell r="I114">
            <v>0</v>
          </cell>
        </row>
        <row r="115">
          <cell r="A115">
            <v>454</v>
          </cell>
          <cell r="B115" t="str">
            <v>Malawi</v>
          </cell>
          <cell r="C115">
            <v>542.03399999999999</v>
          </cell>
          <cell r="D115">
            <v>0</v>
          </cell>
          <cell r="F115">
            <v>0</v>
          </cell>
          <cell r="G115">
            <v>542.03399999999999</v>
          </cell>
          <cell r="H115">
            <v>0.54203400000000002</v>
          </cell>
          <cell r="I115">
            <v>0</v>
          </cell>
        </row>
        <row r="116">
          <cell r="A116">
            <v>458</v>
          </cell>
          <cell r="B116" t="str">
            <v>Malaysia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462</v>
          </cell>
          <cell r="B117" t="str">
            <v>Maldives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466</v>
          </cell>
          <cell r="B118" t="str">
            <v>Mali</v>
          </cell>
          <cell r="C118">
            <v>432.17599999999999</v>
          </cell>
          <cell r="D118">
            <v>0</v>
          </cell>
          <cell r="F118">
            <v>0</v>
          </cell>
          <cell r="G118">
            <v>432.17599999999999</v>
          </cell>
          <cell r="H118">
            <v>0.432176</v>
          </cell>
          <cell r="I118">
            <v>0</v>
          </cell>
        </row>
        <row r="119">
          <cell r="A119">
            <v>470</v>
          </cell>
          <cell r="B119" t="str">
            <v>Malta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584</v>
          </cell>
          <cell r="B120" t="str">
            <v>Marshall Islands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478</v>
          </cell>
          <cell r="B121" t="str">
            <v>Mauritania</v>
          </cell>
          <cell r="C121">
            <v>254.42400000000001</v>
          </cell>
          <cell r="D121">
            <v>0</v>
          </cell>
          <cell r="F121">
            <v>0</v>
          </cell>
          <cell r="G121">
            <v>254.42400000000001</v>
          </cell>
          <cell r="H121">
            <v>0.25442399999999998</v>
          </cell>
          <cell r="I121">
            <v>0</v>
          </cell>
        </row>
        <row r="122">
          <cell r="A122">
            <v>480</v>
          </cell>
          <cell r="B122" t="str">
            <v>Mauritius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484</v>
          </cell>
          <cell r="B123" t="str">
            <v>Mexico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492</v>
          </cell>
          <cell r="B124" t="str">
            <v>Monaco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496</v>
          </cell>
          <cell r="B125" t="str">
            <v>Mongolia</v>
          </cell>
          <cell r="C125">
            <v>375</v>
          </cell>
          <cell r="D125">
            <v>0</v>
          </cell>
          <cell r="F125">
            <v>0</v>
          </cell>
          <cell r="G125">
            <v>375</v>
          </cell>
          <cell r="H125">
            <v>0.375</v>
          </cell>
          <cell r="I125">
            <v>0</v>
          </cell>
        </row>
        <row r="126">
          <cell r="A126">
            <v>499</v>
          </cell>
          <cell r="B126" t="str">
            <v>Montenegro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504</v>
          </cell>
          <cell r="B127" t="str">
            <v>Morocco</v>
          </cell>
          <cell r="C127">
            <v>205.935</v>
          </cell>
          <cell r="D127">
            <v>7.4109999999999996</v>
          </cell>
          <cell r="F127">
            <v>7.4109999999999996</v>
          </cell>
          <cell r="G127">
            <v>213.346</v>
          </cell>
          <cell r="H127">
            <v>0.20593500000000001</v>
          </cell>
          <cell r="I127">
            <v>7.4109999999999992E-3</v>
          </cell>
        </row>
        <row r="128">
          <cell r="A128">
            <v>508</v>
          </cell>
          <cell r="B128" t="str">
            <v>Mozambique</v>
          </cell>
          <cell r="C128">
            <v>3094.433</v>
          </cell>
          <cell r="D128">
            <v>125.44</v>
          </cell>
          <cell r="F128">
            <v>125.44</v>
          </cell>
          <cell r="G128">
            <v>3219.873</v>
          </cell>
          <cell r="H128">
            <v>3.094433</v>
          </cell>
          <cell r="I128">
            <v>0.12544</v>
          </cell>
        </row>
        <row r="129">
          <cell r="A129">
            <v>104</v>
          </cell>
          <cell r="B129" t="str">
            <v>Myanmar</v>
          </cell>
          <cell r="C129">
            <v>472.04300000000001</v>
          </cell>
          <cell r="D129">
            <v>152.77600000000001</v>
          </cell>
          <cell r="F129">
            <v>152.77600000000001</v>
          </cell>
          <cell r="G129">
            <v>624.81899999999996</v>
          </cell>
          <cell r="H129">
            <v>0.47204299999999999</v>
          </cell>
          <cell r="I129">
            <v>0.15277600000000002</v>
          </cell>
        </row>
        <row r="130">
          <cell r="A130">
            <v>516</v>
          </cell>
          <cell r="B130" t="str">
            <v>Namibia</v>
          </cell>
          <cell r="C130">
            <v>311.98899999999998</v>
          </cell>
          <cell r="D130">
            <v>0</v>
          </cell>
          <cell r="F130">
            <v>0</v>
          </cell>
          <cell r="G130">
            <v>311.98899999999998</v>
          </cell>
          <cell r="H130">
            <v>0.31198899999999996</v>
          </cell>
          <cell r="I130">
            <v>0</v>
          </cell>
        </row>
        <row r="131">
          <cell r="A131">
            <v>520</v>
          </cell>
          <cell r="B131" t="str">
            <v>Nauru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524</v>
          </cell>
          <cell r="B132" t="str">
            <v>Nepal</v>
          </cell>
          <cell r="C132">
            <v>429.85500000000002</v>
          </cell>
          <cell r="D132">
            <v>0</v>
          </cell>
          <cell r="F132">
            <v>0</v>
          </cell>
          <cell r="G132">
            <v>429.85500000000002</v>
          </cell>
          <cell r="H132">
            <v>0.42985500000000004</v>
          </cell>
          <cell r="I132">
            <v>0</v>
          </cell>
        </row>
        <row r="133">
          <cell r="A133">
            <v>528</v>
          </cell>
          <cell r="B133" t="str">
            <v>Netherlands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554</v>
          </cell>
          <cell r="B134" t="str">
            <v>New Zealand</v>
          </cell>
          <cell r="C134">
            <v>0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558</v>
          </cell>
          <cell r="B135" t="str">
            <v>Nicaragua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562</v>
          </cell>
          <cell r="B136" t="str">
            <v>Niger</v>
          </cell>
          <cell r="C136">
            <v>195.52</v>
          </cell>
          <cell r="D136">
            <v>0</v>
          </cell>
          <cell r="F136">
            <v>0</v>
          </cell>
          <cell r="G136">
            <v>195.52</v>
          </cell>
          <cell r="H136">
            <v>0.19552</v>
          </cell>
          <cell r="I136">
            <v>0</v>
          </cell>
        </row>
        <row r="137">
          <cell r="A137">
            <v>566</v>
          </cell>
          <cell r="B137" t="str">
            <v>Nigeria</v>
          </cell>
          <cell r="C137">
            <v>704.80600000000004</v>
          </cell>
          <cell r="D137">
            <v>5.59</v>
          </cell>
          <cell r="F137">
            <v>5.59</v>
          </cell>
          <cell r="G137">
            <v>710.39600000000007</v>
          </cell>
          <cell r="H137">
            <v>0.70480600000000004</v>
          </cell>
          <cell r="I137">
            <v>5.5899999999999995E-3</v>
          </cell>
        </row>
        <row r="138">
          <cell r="A138">
            <v>578</v>
          </cell>
          <cell r="B138" t="str">
            <v>Norway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512</v>
          </cell>
          <cell r="B139" t="str">
            <v>Oman</v>
          </cell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586</v>
          </cell>
          <cell r="B140" t="str">
            <v>Pakistan</v>
          </cell>
          <cell r="C140">
            <v>388.63400000000001</v>
          </cell>
          <cell r="D140">
            <v>90.448999999999998</v>
          </cell>
          <cell r="F140">
            <v>90.448999999999998</v>
          </cell>
          <cell r="G140">
            <v>479.08300000000003</v>
          </cell>
          <cell r="H140">
            <v>0.38863400000000003</v>
          </cell>
          <cell r="I140">
            <v>9.0449000000000002E-2</v>
          </cell>
        </row>
        <row r="141">
          <cell r="A141">
            <v>585</v>
          </cell>
          <cell r="B141" t="str">
            <v xml:space="preserve">Palau </v>
          </cell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591</v>
          </cell>
          <cell r="B142" t="str">
            <v>Panama</v>
          </cell>
          <cell r="C142">
            <v>191.08</v>
          </cell>
          <cell r="D142">
            <v>0</v>
          </cell>
          <cell r="F142">
            <v>0</v>
          </cell>
          <cell r="G142">
            <v>191.08</v>
          </cell>
          <cell r="H142">
            <v>0.19108</v>
          </cell>
          <cell r="I142">
            <v>0</v>
          </cell>
        </row>
        <row r="143">
          <cell r="A143">
            <v>598</v>
          </cell>
          <cell r="B143" t="str">
            <v>Papua New Guinea</v>
          </cell>
          <cell r="C143">
            <v>316.17200000000003</v>
          </cell>
          <cell r="D143">
            <v>0</v>
          </cell>
          <cell r="F143">
            <v>0</v>
          </cell>
          <cell r="G143">
            <v>316.17200000000003</v>
          </cell>
          <cell r="H143">
            <v>0.31617200000000001</v>
          </cell>
          <cell r="I143">
            <v>0</v>
          </cell>
        </row>
        <row r="144">
          <cell r="A144">
            <v>600</v>
          </cell>
          <cell r="B144" t="str">
            <v>Paraguay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604</v>
          </cell>
          <cell r="B145" t="str">
            <v>Peru</v>
          </cell>
          <cell r="C145">
            <v>299.91399999999999</v>
          </cell>
          <cell r="D145">
            <v>0</v>
          </cell>
          <cell r="F145">
            <v>0</v>
          </cell>
          <cell r="G145">
            <v>299.91399999999999</v>
          </cell>
          <cell r="H145">
            <v>0.29991400000000001</v>
          </cell>
          <cell r="I145">
            <v>0</v>
          </cell>
        </row>
        <row r="146">
          <cell r="A146">
            <v>608</v>
          </cell>
          <cell r="B146" t="str">
            <v>Philippines</v>
          </cell>
          <cell r="C146">
            <v>222.154</v>
          </cell>
          <cell r="D146">
            <v>0</v>
          </cell>
          <cell r="F146">
            <v>0</v>
          </cell>
          <cell r="G146">
            <v>222.154</v>
          </cell>
          <cell r="H146">
            <v>0.22215399999999999</v>
          </cell>
          <cell r="I146">
            <v>0</v>
          </cell>
        </row>
        <row r="147">
          <cell r="A147">
            <v>616</v>
          </cell>
          <cell r="B147" t="str">
            <v>Poland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620</v>
          </cell>
          <cell r="B148" t="str">
            <v>Portugal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634</v>
          </cell>
          <cell r="B149" t="str">
            <v>Qatar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410</v>
          </cell>
          <cell r="B150" t="str">
            <v>Rep of Korea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498</v>
          </cell>
          <cell r="B151" t="str">
            <v>Rep of Moldova</v>
          </cell>
          <cell r="C151">
            <v>309.774</v>
          </cell>
          <cell r="D151">
            <v>185.22499999999999</v>
          </cell>
          <cell r="F151">
            <v>185.22499999999999</v>
          </cell>
          <cell r="G151">
            <v>494.99900000000002</v>
          </cell>
          <cell r="H151">
            <v>0.30977399999999999</v>
          </cell>
          <cell r="I151">
            <v>0.185225</v>
          </cell>
        </row>
        <row r="152">
          <cell r="A152">
            <v>642</v>
          </cell>
          <cell r="B152" t="str">
            <v>Romania</v>
          </cell>
          <cell r="C152">
            <v>185.934</v>
          </cell>
          <cell r="D152">
            <v>0</v>
          </cell>
          <cell r="F152">
            <v>0</v>
          </cell>
          <cell r="G152">
            <v>185.934</v>
          </cell>
          <cell r="H152">
            <v>0.18593399999999999</v>
          </cell>
          <cell r="I152">
            <v>0</v>
          </cell>
        </row>
        <row r="153">
          <cell r="A153">
            <v>643</v>
          </cell>
          <cell r="B153" t="str">
            <v>Russian Federation</v>
          </cell>
          <cell r="C153">
            <v>721.96199999999999</v>
          </cell>
          <cell r="D153">
            <v>464</v>
          </cell>
          <cell r="F153">
            <v>464</v>
          </cell>
          <cell r="G153">
            <v>1185.962</v>
          </cell>
          <cell r="H153">
            <v>0.72196199999999999</v>
          </cell>
          <cell r="I153">
            <v>0.46400000000000002</v>
          </cell>
        </row>
        <row r="154">
          <cell r="A154">
            <v>646</v>
          </cell>
          <cell r="B154" t="str">
            <v>Rwanda</v>
          </cell>
          <cell r="C154">
            <v>414.65</v>
          </cell>
          <cell r="D154">
            <v>0</v>
          </cell>
          <cell r="F154">
            <v>0</v>
          </cell>
          <cell r="G154">
            <v>414.65</v>
          </cell>
          <cell r="H154">
            <v>0.41464999999999996</v>
          </cell>
          <cell r="I154">
            <v>0</v>
          </cell>
        </row>
        <row r="155">
          <cell r="A155">
            <v>882</v>
          </cell>
          <cell r="B155" t="str">
            <v>Samoa</v>
          </cell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674</v>
          </cell>
          <cell r="B156" t="str">
            <v>San Marino</v>
          </cell>
          <cell r="C156">
            <v>0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678</v>
          </cell>
          <cell r="B157" t="str">
            <v>Sao Tome and Principe</v>
          </cell>
          <cell r="C157">
            <v>0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682</v>
          </cell>
          <cell r="B158" t="str">
            <v>Saudi Arabia</v>
          </cell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686</v>
          </cell>
          <cell r="B159" t="str">
            <v>Senegal</v>
          </cell>
          <cell r="C159">
            <v>44</v>
          </cell>
          <cell r="D159">
            <v>0</v>
          </cell>
          <cell r="F159">
            <v>0</v>
          </cell>
          <cell r="G159">
            <v>44</v>
          </cell>
          <cell r="H159">
            <v>4.3999999999999997E-2</v>
          </cell>
          <cell r="I159">
            <v>0</v>
          </cell>
        </row>
        <row r="160">
          <cell r="A160">
            <v>688</v>
          </cell>
          <cell r="B160" t="str">
            <v>Serbia</v>
          </cell>
          <cell r="C160">
            <v>38</v>
          </cell>
          <cell r="D160">
            <v>0</v>
          </cell>
          <cell r="F160">
            <v>0</v>
          </cell>
          <cell r="G160">
            <v>38</v>
          </cell>
          <cell r="H160">
            <v>3.7999999999999999E-2</v>
          </cell>
          <cell r="I160">
            <v>0</v>
          </cell>
        </row>
        <row r="161">
          <cell r="A161">
            <v>690</v>
          </cell>
          <cell r="B161" t="str">
            <v>Seychelles</v>
          </cell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694</v>
          </cell>
          <cell r="B162" t="str">
            <v>Sierra Leone</v>
          </cell>
          <cell r="C162">
            <v>456.31299999999999</v>
          </cell>
          <cell r="D162">
            <v>364.84399999999999</v>
          </cell>
          <cell r="F162">
            <v>364.84399999999999</v>
          </cell>
          <cell r="G162">
            <v>821.15699999999993</v>
          </cell>
          <cell r="H162">
            <v>0.45631299999999997</v>
          </cell>
          <cell r="I162">
            <v>0.364844</v>
          </cell>
        </row>
        <row r="163">
          <cell r="A163">
            <v>702</v>
          </cell>
          <cell r="B163" t="str">
            <v>Singapore</v>
          </cell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703</v>
          </cell>
          <cell r="B164" t="str">
            <v>Slovak Republic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705</v>
          </cell>
          <cell r="B165" t="str">
            <v>Slovenia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90</v>
          </cell>
          <cell r="B166" t="str">
            <v>Solomon Islands</v>
          </cell>
          <cell r="C166">
            <v>0</v>
          </cell>
          <cell r="D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706</v>
          </cell>
          <cell r="B167" t="str">
            <v>Somalia</v>
          </cell>
          <cell r="C167">
            <v>408.72199999999998</v>
          </cell>
          <cell r="D167">
            <v>0</v>
          </cell>
          <cell r="F167">
            <v>0</v>
          </cell>
          <cell r="G167">
            <v>408.72199999999998</v>
          </cell>
          <cell r="H167">
            <v>0.40872199999999997</v>
          </cell>
          <cell r="I167">
            <v>0</v>
          </cell>
        </row>
        <row r="168">
          <cell r="A168">
            <v>710</v>
          </cell>
          <cell r="B168" t="str">
            <v>South Africa</v>
          </cell>
          <cell r="C168">
            <v>236.8</v>
          </cell>
          <cell r="D168">
            <v>186.55199999999999</v>
          </cell>
          <cell r="F168">
            <v>186.55199999999999</v>
          </cell>
          <cell r="G168">
            <v>423.35199999999998</v>
          </cell>
          <cell r="H168">
            <v>0.23680000000000001</v>
          </cell>
          <cell r="I168">
            <v>0.186552</v>
          </cell>
        </row>
        <row r="169">
          <cell r="A169">
            <v>724</v>
          </cell>
          <cell r="B169" t="str">
            <v>Spain</v>
          </cell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144</v>
          </cell>
          <cell r="B170" t="str">
            <v>Sri Lanka</v>
          </cell>
          <cell r="C170">
            <v>186.7</v>
          </cell>
          <cell r="D170">
            <v>0</v>
          </cell>
          <cell r="F170">
            <v>0</v>
          </cell>
          <cell r="G170">
            <v>186.7</v>
          </cell>
          <cell r="H170">
            <v>0.18669999999999998</v>
          </cell>
          <cell r="I170">
            <v>0</v>
          </cell>
        </row>
        <row r="171">
          <cell r="A171">
            <v>659</v>
          </cell>
          <cell r="B171" t="str">
            <v>St. Kitts and Nevis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662</v>
          </cell>
          <cell r="B172" t="str">
            <v>St. Lucia</v>
          </cell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670</v>
          </cell>
          <cell r="B173" t="str">
            <v>St. Vincent and the Grenadines</v>
          </cell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736</v>
          </cell>
          <cell r="B174" t="str">
            <v>Sudan</v>
          </cell>
          <cell r="C174">
            <v>756.83299999999997</v>
          </cell>
          <cell r="D174">
            <v>538.755</v>
          </cell>
          <cell r="F174">
            <v>538.755</v>
          </cell>
          <cell r="G174">
            <v>1295.588</v>
          </cell>
          <cell r="H174">
            <v>0.75683299999999998</v>
          </cell>
          <cell r="I174">
            <v>0.53875499999999998</v>
          </cell>
        </row>
        <row r="175">
          <cell r="A175">
            <v>740</v>
          </cell>
          <cell r="B175" t="str">
            <v>Suriname</v>
          </cell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748</v>
          </cell>
          <cell r="B176" t="str">
            <v>Swaziland</v>
          </cell>
          <cell r="C176">
            <v>504.63600000000002</v>
          </cell>
          <cell r="D176">
            <v>0</v>
          </cell>
          <cell r="F176">
            <v>0</v>
          </cell>
          <cell r="G176">
            <v>504.63600000000002</v>
          </cell>
          <cell r="H176">
            <v>0.50463599999999997</v>
          </cell>
          <cell r="I176">
            <v>0</v>
          </cell>
        </row>
        <row r="177">
          <cell r="A177">
            <v>752</v>
          </cell>
          <cell r="B177" t="str">
            <v>Sweden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756</v>
          </cell>
          <cell r="B178" t="str">
            <v>Switzerland</v>
          </cell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760</v>
          </cell>
          <cell r="B179" t="str">
            <v>Syrian Arab Republic</v>
          </cell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762</v>
          </cell>
          <cell r="B180" t="str">
            <v>Tajikstan</v>
          </cell>
          <cell r="C180">
            <v>194.73699999999999</v>
          </cell>
          <cell r="D180">
            <v>0</v>
          </cell>
          <cell r="F180">
            <v>0</v>
          </cell>
          <cell r="G180">
            <v>194.73699999999999</v>
          </cell>
          <cell r="H180">
            <v>0.19473699999999999</v>
          </cell>
          <cell r="I180">
            <v>0</v>
          </cell>
        </row>
        <row r="181">
          <cell r="A181">
            <v>764</v>
          </cell>
          <cell r="B181" t="str">
            <v>Thailand</v>
          </cell>
          <cell r="C181">
            <v>510.589</v>
          </cell>
          <cell r="D181">
            <v>0</v>
          </cell>
          <cell r="F181">
            <v>0</v>
          </cell>
          <cell r="G181">
            <v>510.589</v>
          </cell>
          <cell r="H181">
            <v>0.51058899999999996</v>
          </cell>
          <cell r="I181">
            <v>0</v>
          </cell>
        </row>
        <row r="182">
          <cell r="A182">
            <v>807</v>
          </cell>
          <cell r="B182" t="str">
            <v>The Former YR of Macedonia</v>
          </cell>
          <cell r="C182">
            <v>40</v>
          </cell>
          <cell r="D182">
            <v>0</v>
          </cell>
          <cell r="F182">
            <v>0</v>
          </cell>
          <cell r="G182">
            <v>40</v>
          </cell>
          <cell r="H182">
            <v>0.04</v>
          </cell>
          <cell r="I182">
            <v>0</v>
          </cell>
        </row>
        <row r="183">
          <cell r="A183">
            <v>626</v>
          </cell>
          <cell r="B183" t="str">
            <v>Timor-Leste</v>
          </cell>
          <cell r="C183">
            <v>0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768</v>
          </cell>
          <cell r="B184" t="str">
            <v>Togo</v>
          </cell>
          <cell r="C184">
            <v>237.67500000000001</v>
          </cell>
          <cell r="D184">
            <v>0</v>
          </cell>
          <cell r="F184">
            <v>0</v>
          </cell>
          <cell r="G184">
            <v>237.67500000000001</v>
          </cell>
          <cell r="H184">
            <v>0.23767500000000003</v>
          </cell>
          <cell r="I184">
            <v>0</v>
          </cell>
        </row>
        <row r="185">
          <cell r="A185">
            <v>776</v>
          </cell>
          <cell r="B185" t="str">
            <v xml:space="preserve">Tonga </v>
          </cell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780</v>
          </cell>
          <cell r="B186" t="str">
            <v>Trinidad and Tobago</v>
          </cell>
          <cell r="C186">
            <v>205.52099999999999</v>
          </cell>
          <cell r="D186">
            <v>0</v>
          </cell>
          <cell r="F186">
            <v>0</v>
          </cell>
          <cell r="G186">
            <v>205.52099999999999</v>
          </cell>
          <cell r="H186">
            <v>0.20552099999999998</v>
          </cell>
          <cell r="I186">
            <v>0</v>
          </cell>
        </row>
        <row r="187">
          <cell r="A187">
            <v>788</v>
          </cell>
          <cell r="B187" t="str">
            <v>Tunisia</v>
          </cell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792</v>
          </cell>
          <cell r="B188" t="str">
            <v>Turkey</v>
          </cell>
          <cell r="C188">
            <v>62.5</v>
          </cell>
          <cell r="D188">
            <v>0</v>
          </cell>
          <cell r="F188">
            <v>0</v>
          </cell>
          <cell r="G188">
            <v>62.5</v>
          </cell>
          <cell r="H188">
            <v>6.25E-2</v>
          </cell>
          <cell r="I188">
            <v>0</v>
          </cell>
        </row>
        <row r="189">
          <cell r="A189">
            <v>795</v>
          </cell>
          <cell r="B189" t="str">
            <v>Turkmenistan</v>
          </cell>
          <cell r="C189">
            <v>157.23099999999999</v>
          </cell>
          <cell r="D189">
            <v>0</v>
          </cell>
          <cell r="F189">
            <v>0</v>
          </cell>
          <cell r="G189">
            <v>157.23099999999999</v>
          </cell>
          <cell r="H189">
            <v>0.15723099999999998</v>
          </cell>
          <cell r="I189">
            <v>0</v>
          </cell>
        </row>
        <row r="190">
          <cell r="A190">
            <v>798</v>
          </cell>
          <cell r="B190" t="str">
            <v>Tuvalu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800</v>
          </cell>
          <cell r="B191" t="str">
            <v>Uganda</v>
          </cell>
          <cell r="C191">
            <v>469.25099999999998</v>
          </cell>
          <cell r="D191">
            <v>17.641999999999999</v>
          </cell>
          <cell r="F191">
            <v>17.641999999999999</v>
          </cell>
          <cell r="G191">
            <v>486.89299999999997</v>
          </cell>
          <cell r="H191">
            <v>0.46925099999999997</v>
          </cell>
          <cell r="I191">
            <v>1.7641999999999998E-2</v>
          </cell>
        </row>
        <row r="192">
          <cell r="A192">
            <v>804</v>
          </cell>
          <cell r="B192" t="str">
            <v>Ukraine</v>
          </cell>
          <cell r="C192">
            <v>498.23200000000003</v>
          </cell>
          <cell r="D192">
            <v>256.3</v>
          </cell>
          <cell r="F192">
            <v>256.3</v>
          </cell>
          <cell r="G192">
            <v>754.53200000000004</v>
          </cell>
          <cell r="H192">
            <v>0.49823200000000001</v>
          </cell>
          <cell r="I192">
            <v>0.25630000000000003</v>
          </cell>
        </row>
        <row r="193">
          <cell r="A193">
            <v>784</v>
          </cell>
          <cell r="B193" t="str">
            <v>United Arab Emirates</v>
          </cell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826</v>
          </cell>
          <cell r="B194" t="str">
            <v>United Kingdom</v>
          </cell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834</v>
          </cell>
          <cell r="B195" t="str">
            <v>United Rep of Tanzania</v>
          </cell>
          <cell r="C195">
            <v>362.18799999999999</v>
          </cell>
          <cell r="D195">
            <v>0</v>
          </cell>
          <cell r="F195">
            <v>0</v>
          </cell>
          <cell r="G195">
            <v>362.18799999999999</v>
          </cell>
          <cell r="H195">
            <v>0.36218800000000001</v>
          </cell>
          <cell r="I195">
            <v>0</v>
          </cell>
        </row>
        <row r="196">
          <cell r="A196">
            <v>840</v>
          </cell>
          <cell r="B196" t="str">
            <v xml:space="preserve">United States </v>
          </cell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858</v>
          </cell>
          <cell r="B197" t="str">
            <v>Uruguay</v>
          </cell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860</v>
          </cell>
          <cell r="B198" t="str">
            <v>Uzbekistan</v>
          </cell>
          <cell r="C198">
            <v>258.29500000000002</v>
          </cell>
          <cell r="D198">
            <v>0.76600000000000001</v>
          </cell>
          <cell r="F198">
            <v>0.76600000000000001</v>
          </cell>
          <cell r="G198">
            <v>259.06100000000004</v>
          </cell>
          <cell r="H198">
            <v>0.258295</v>
          </cell>
          <cell r="I198">
            <v>7.6599999999999997E-4</v>
          </cell>
        </row>
        <row r="199">
          <cell r="A199">
            <v>548</v>
          </cell>
          <cell r="B199" t="str">
            <v>Vanuatu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862</v>
          </cell>
          <cell r="B200" t="str">
            <v>Venezuela</v>
          </cell>
          <cell r="C200">
            <v>93.885000000000005</v>
          </cell>
          <cell r="D200">
            <v>0</v>
          </cell>
          <cell r="F200">
            <v>0</v>
          </cell>
          <cell r="G200">
            <v>93.885000000000005</v>
          </cell>
          <cell r="H200">
            <v>9.388500000000001E-2</v>
          </cell>
          <cell r="I200">
            <v>0</v>
          </cell>
        </row>
        <row r="201">
          <cell r="A201">
            <v>704</v>
          </cell>
          <cell r="B201" t="str">
            <v>Vietnam</v>
          </cell>
          <cell r="C201">
            <v>430.3</v>
          </cell>
          <cell r="D201">
            <v>511.00400000000002</v>
          </cell>
          <cell r="F201">
            <v>511.00400000000002</v>
          </cell>
          <cell r="G201">
            <v>941.30400000000009</v>
          </cell>
          <cell r="H201">
            <v>0.43030000000000002</v>
          </cell>
          <cell r="I201">
            <v>0.51100400000000001</v>
          </cell>
        </row>
        <row r="202">
          <cell r="A202">
            <v>887</v>
          </cell>
          <cell r="B202" t="str">
            <v>Yemen</v>
          </cell>
          <cell r="C202">
            <v>125.93300000000001</v>
          </cell>
          <cell r="D202">
            <v>0</v>
          </cell>
          <cell r="F202">
            <v>0</v>
          </cell>
          <cell r="G202">
            <v>125.93300000000001</v>
          </cell>
          <cell r="H202">
            <v>0.12593300000000002</v>
          </cell>
          <cell r="I202">
            <v>0</v>
          </cell>
        </row>
        <row r="203">
          <cell r="A203">
            <v>894</v>
          </cell>
          <cell r="B203" t="str">
            <v>Zambia</v>
          </cell>
          <cell r="C203">
            <v>611.91600000000005</v>
          </cell>
          <cell r="D203">
            <v>250</v>
          </cell>
          <cell r="F203">
            <v>250</v>
          </cell>
          <cell r="G203">
            <v>861.91600000000005</v>
          </cell>
          <cell r="H203">
            <v>0.61191600000000002</v>
          </cell>
          <cell r="I203">
            <v>0.25</v>
          </cell>
        </row>
        <row r="204">
          <cell r="A204">
            <v>716</v>
          </cell>
          <cell r="B204" t="str">
            <v>Zimbabwe</v>
          </cell>
          <cell r="C204">
            <v>560.67899999999997</v>
          </cell>
          <cell r="D204">
            <v>0</v>
          </cell>
          <cell r="F204">
            <v>0</v>
          </cell>
          <cell r="G204">
            <v>560.67899999999997</v>
          </cell>
          <cell r="H204">
            <v>0.56067899999999993</v>
          </cell>
          <cell r="I204">
            <v>0</v>
          </cell>
        </row>
        <row r="206">
          <cell r="B206" t="str">
            <v>Total Member States</v>
          </cell>
          <cell r="C206">
            <v>35623.265000000007</v>
          </cell>
          <cell r="D206">
            <v>4344.4000000000005</v>
          </cell>
          <cell r="E206">
            <v>0</v>
          </cell>
          <cell r="F206">
            <v>4344.4000000000005</v>
          </cell>
          <cell r="G206">
            <v>39967.664999999994</v>
          </cell>
        </row>
        <row r="208">
          <cell r="B208" t="str">
            <v>Non-Member States or areas</v>
          </cell>
        </row>
        <row r="210">
          <cell r="A210">
            <v>660</v>
          </cell>
          <cell r="B210" t="str">
            <v>Anguilla</v>
          </cell>
          <cell r="F210">
            <v>0</v>
          </cell>
          <cell r="G210">
            <v>0</v>
          </cell>
        </row>
        <row r="211">
          <cell r="A211">
            <v>533</v>
          </cell>
          <cell r="B211" t="str">
            <v>Aruba</v>
          </cell>
          <cell r="F211">
            <v>0</v>
          </cell>
          <cell r="G211">
            <v>0</v>
          </cell>
        </row>
        <row r="212">
          <cell r="A212">
            <v>60</v>
          </cell>
          <cell r="B212" t="str">
            <v>Bermuda</v>
          </cell>
          <cell r="F212">
            <v>0</v>
          </cell>
          <cell r="G212">
            <v>0</v>
          </cell>
        </row>
        <row r="213">
          <cell r="A213">
            <v>92</v>
          </cell>
          <cell r="B213" t="str">
            <v>British Virgin Islands</v>
          </cell>
          <cell r="F213">
            <v>0</v>
          </cell>
          <cell r="G213">
            <v>0</v>
          </cell>
        </row>
        <row r="214">
          <cell r="A214">
            <v>136</v>
          </cell>
          <cell r="B214" t="str">
            <v>Cayman Islands</v>
          </cell>
          <cell r="F214">
            <v>0</v>
          </cell>
          <cell r="G214">
            <v>0</v>
          </cell>
        </row>
        <row r="215">
          <cell r="A215">
            <v>184</v>
          </cell>
          <cell r="B215" t="str">
            <v>Cook Islands</v>
          </cell>
          <cell r="F215">
            <v>0</v>
          </cell>
          <cell r="G215">
            <v>0</v>
          </cell>
        </row>
        <row r="216">
          <cell r="A216">
            <v>234</v>
          </cell>
          <cell r="B216" t="str">
            <v>Faroe Islands</v>
          </cell>
          <cell r="F216">
            <v>0</v>
          </cell>
          <cell r="G216">
            <v>0</v>
          </cell>
        </row>
        <row r="217">
          <cell r="A217">
            <v>254</v>
          </cell>
          <cell r="B217" t="str">
            <v>French Guiana</v>
          </cell>
          <cell r="F217">
            <v>0</v>
          </cell>
          <cell r="G217">
            <v>0</v>
          </cell>
        </row>
        <row r="218">
          <cell r="A218">
            <v>258</v>
          </cell>
          <cell r="B218" t="str">
            <v>French Polynesia</v>
          </cell>
          <cell r="F218">
            <v>0</v>
          </cell>
          <cell r="G218">
            <v>0</v>
          </cell>
        </row>
        <row r="219">
          <cell r="A219">
            <v>312</v>
          </cell>
          <cell r="B219" t="str">
            <v>Guadeloupe</v>
          </cell>
          <cell r="F219">
            <v>0</v>
          </cell>
          <cell r="G219">
            <v>0</v>
          </cell>
        </row>
        <row r="220">
          <cell r="A220">
            <v>316</v>
          </cell>
          <cell r="B220" t="str">
            <v>Guam</v>
          </cell>
          <cell r="F220">
            <v>0</v>
          </cell>
          <cell r="G220">
            <v>0</v>
          </cell>
        </row>
        <row r="221">
          <cell r="A221">
            <v>336</v>
          </cell>
          <cell r="B221" t="str">
            <v>Holy See</v>
          </cell>
          <cell r="F221">
            <v>0</v>
          </cell>
          <cell r="G221">
            <v>0</v>
          </cell>
        </row>
        <row r="222">
          <cell r="A222">
            <v>344</v>
          </cell>
          <cell r="B222" t="str">
            <v>Hong Kong, China</v>
          </cell>
          <cell r="F222">
            <v>0</v>
          </cell>
          <cell r="G222">
            <v>0</v>
          </cell>
        </row>
        <row r="223">
          <cell r="A223">
            <v>896</v>
          </cell>
          <cell r="B223" t="str">
            <v>Kosovo</v>
          </cell>
          <cell r="F223">
            <v>0</v>
          </cell>
          <cell r="G223">
            <v>0</v>
          </cell>
        </row>
        <row r="224">
          <cell r="A224">
            <v>446</v>
          </cell>
          <cell r="B224" t="str">
            <v>Macau, China</v>
          </cell>
          <cell r="F224">
            <v>0</v>
          </cell>
          <cell r="G224">
            <v>0</v>
          </cell>
        </row>
        <row r="225">
          <cell r="A225">
            <v>474</v>
          </cell>
          <cell r="B225" t="str">
            <v>Martinique</v>
          </cell>
          <cell r="F225">
            <v>0</v>
          </cell>
          <cell r="G225">
            <v>0</v>
          </cell>
        </row>
        <row r="226">
          <cell r="A226">
            <v>500</v>
          </cell>
          <cell r="B226" t="str">
            <v>Montserrat</v>
          </cell>
          <cell r="F226">
            <v>0</v>
          </cell>
          <cell r="G226">
            <v>0</v>
          </cell>
        </row>
        <row r="227">
          <cell r="A227">
            <v>530</v>
          </cell>
          <cell r="B227" t="str">
            <v>Netherlands Antilles</v>
          </cell>
          <cell r="F227">
            <v>0</v>
          </cell>
          <cell r="G227">
            <v>0</v>
          </cell>
        </row>
        <row r="228">
          <cell r="A228">
            <v>570</v>
          </cell>
          <cell r="B228" t="str">
            <v>Niue</v>
          </cell>
          <cell r="F228">
            <v>0</v>
          </cell>
          <cell r="G228">
            <v>0</v>
          </cell>
        </row>
        <row r="229">
          <cell r="A229">
            <v>895</v>
          </cell>
          <cell r="B229" t="str">
            <v>Occupied Palestinian Territory</v>
          </cell>
          <cell r="F229">
            <v>0</v>
          </cell>
          <cell r="G229">
            <v>0</v>
          </cell>
        </row>
        <row r="230">
          <cell r="A230">
            <v>638</v>
          </cell>
          <cell r="B230" t="str">
            <v>Reunion</v>
          </cell>
          <cell r="F230">
            <v>0</v>
          </cell>
          <cell r="G230">
            <v>0</v>
          </cell>
        </row>
        <row r="231">
          <cell r="A231">
            <v>654</v>
          </cell>
          <cell r="B231" t="str">
            <v>St. Helena</v>
          </cell>
          <cell r="F231">
            <v>0</v>
          </cell>
          <cell r="G231">
            <v>0</v>
          </cell>
        </row>
        <row r="232">
          <cell r="A232">
            <v>772</v>
          </cell>
          <cell r="B232" t="str">
            <v>Tokelau</v>
          </cell>
          <cell r="F232">
            <v>0</v>
          </cell>
          <cell r="G232">
            <v>0</v>
          </cell>
        </row>
        <row r="233">
          <cell r="A233">
            <v>796</v>
          </cell>
          <cell r="B233" t="str">
            <v>Turks and Caicos Islands</v>
          </cell>
          <cell r="F233">
            <v>0</v>
          </cell>
          <cell r="G233">
            <v>0</v>
          </cell>
        </row>
        <row r="234">
          <cell r="A234">
            <v>901</v>
          </cell>
          <cell r="B234" t="str">
            <v>Other (please specify, using Excel's Insert Row commany if necessary)</v>
          </cell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B236" t="str">
            <v>Total non-members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8">
          <cell r="B238" t="str">
            <v>Total countries/areas</v>
          </cell>
          <cell r="C238">
            <v>35623.265000000007</v>
          </cell>
          <cell r="D238">
            <v>4344.4000000000005</v>
          </cell>
          <cell r="E238">
            <v>0</v>
          </cell>
          <cell r="F238">
            <v>4344.4000000000005</v>
          </cell>
          <cell r="G238">
            <v>39967.664999999994</v>
          </cell>
        </row>
        <row r="240">
          <cell r="A240">
            <v>711</v>
          </cell>
          <cell r="B240" t="str">
            <v>Sub-Saharan Africa</v>
          </cell>
          <cell r="C240">
            <v>10796.18</v>
          </cell>
          <cell r="D240">
            <v>5074.3389999999999</v>
          </cell>
          <cell r="F240">
            <v>5074.3389999999999</v>
          </cell>
          <cell r="G240">
            <v>15870.519</v>
          </cell>
          <cell r="H240">
            <v>10.79618</v>
          </cell>
          <cell r="I240">
            <v>5.0743390000000002</v>
          </cell>
        </row>
        <row r="241">
          <cell r="A241">
            <v>15</v>
          </cell>
          <cell r="B241" t="str">
            <v>Northern Africa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141</v>
          </cell>
          <cell r="B242" t="str">
            <v>Asia and the Pacific</v>
          </cell>
          <cell r="C242">
            <v>5252.12</v>
          </cell>
          <cell r="D242">
            <v>3114.1329999999998</v>
          </cell>
          <cell r="F242">
            <v>3114.1329999999998</v>
          </cell>
          <cell r="G242">
            <v>8366.2530000000006</v>
          </cell>
          <cell r="H242">
            <v>5.2521199999999997</v>
          </cell>
          <cell r="I242">
            <v>3.1141329999999998</v>
          </cell>
        </row>
        <row r="243">
          <cell r="A243">
            <v>19</v>
          </cell>
          <cell r="B243" t="str">
            <v>Americas</v>
          </cell>
          <cell r="C243">
            <v>5565.9589999999998</v>
          </cell>
          <cell r="D243">
            <v>428.28500000000003</v>
          </cell>
          <cell r="F243">
            <v>428.28500000000003</v>
          </cell>
          <cell r="G243">
            <v>5994.2439999999997</v>
          </cell>
          <cell r="H243">
            <v>5.5659589999999994</v>
          </cell>
          <cell r="I243">
            <v>0.42828500000000003</v>
          </cell>
        </row>
        <row r="244">
          <cell r="A244">
            <v>146</v>
          </cell>
          <cell r="B244" t="str">
            <v>Western Asia</v>
          </cell>
          <cell r="C244">
            <v>1855.7560000000001</v>
          </cell>
          <cell r="D244">
            <v>142.374</v>
          </cell>
          <cell r="F244">
            <v>142.374</v>
          </cell>
          <cell r="G244">
            <v>1998.13</v>
          </cell>
          <cell r="H244">
            <v>1.8557560000000002</v>
          </cell>
          <cell r="I244">
            <v>0.142374</v>
          </cell>
        </row>
        <row r="245">
          <cell r="A245">
            <v>150</v>
          </cell>
          <cell r="B245" t="str">
            <v>Europe</v>
          </cell>
          <cell r="C245">
            <v>1763.297</v>
          </cell>
          <cell r="D245">
            <v>1084.2560000000001</v>
          </cell>
          <cell r="F245">
            <v>1084.2560000000001</v>
          </cell>
          <cell r="G245">
            <v>2847.5529999999999</v>
          </cell>
          <cell r="H245">
            <v>1.7632970000000001</v>
          </cell>
          <cell r="I245">
            <v>1.0842560000000001</v>
          </cell>
        </row>
        <row r="246">
          <cell r="A246">
            <v>1020</v>
          </cell>
          <cell r="B246" t="str">
            <v>Global/interregional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1021</v>
          </cell>
          <cell r="B247" t="str">
            <v>Other (please specify, using Excel's Insert Row commany if necessary)</v>
          </cell>
          <cell r="F247">
            <v>0</v>
          </cell>
          <cell r="G247">
            <v>0</v>
          </cell>
        </row>
        <row r="248">
          <cell r="F248">
            <v>0</v>
          </cell>
          <cell r="G248">
            <v>0</v>
          </cell>
        </row>
        <row r="249">
          <cell r="B249" t="str">
            <v>Total, Regional</v>
          </cell>
          <cell r="C249">
            <v>25233.311999999998</v>
          </cell>
          <cell r="D249">
            <v>9843.3869999999988</v>
          </cell>
          <cell r="E249">
            <v>0</v>
          </cell>
          <cell r="F249">
            <v>9843.3869999999988</v>
          </cell>
          <cell r="G249">
            <v>35076.699000000001</v>
          </cell>
        </row>
        <row r="250">
          <cell r="L250">
            <v>75044.364000000001</v>
          </cell>
        </row>
        <row r="251">
          <cell r="A251">
            <v>2401</v>
          </cell>
          <cell r="B251" t="str">
            <v>Not elsewhere classified (from table 3c)</v>
          </cell>
          <cell r="C251">
            <v>67335</v>
          </cell>
          <cell r="D251">
            <v>0</v>
          </cell>
          <cell r="E251">
            <v>0</v>
          </cell>
          <cell r="F251">
            <v>0</v>
          </cell>
          <cell r="G251">
            <v>67335</v>
          </cell>
          <cell r="H251">
            <v>67.334999999999994</v>
          </cell>
          <cell r="I251">
            <v>0</v>
          </cell>
        </row>
        <row r="252">
          <cell r="L252">
            <v>75044.364000000001</v>
          </cell>
        </row>
        <row r="253">
          <cell r="B253" t="str">
            <v>Total</v>
          </cell>
          <cell r="C253">
            <v>128191.577</v>
          </cell>
          <cell r="D253">
            <v>14187.787</v>
          </cell>
          <cell r="E253">
            <v>0</v>
          </cell>
          <cell r="F253">
            <v>14187.787</v>
          </cell>
          <cell r="G253">
            <v>142379.364</v>
          </cell>
          <cell r="L253">
            <v>75044.364000000001</v>
          </cell>
        </row>
        <row r="254">
          <cell r="L254">
            <v>75000955.636000007</v>
          </cell>
        </row>
      </sheetData>
      <sheetData sheetId="18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1588.7841599999999</v>
          </cell>
          <cell r="F12">
            <v>1588.7841599999999</v>
          </cell>
          <cell r="G12">
            <v>1588.7841599999999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E13">
            <v>598.37216999999998</v>
          </cell>
          <cell r="F13">
            <v>598.37216999999998</v>
          </cell>
          <cell r="G13">
            <v>598.37216999999998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E14">
            <v>62.13111</v>
          </cell>
          <cell r="F14">
            <v>62.13111</v>
          </cell>
          <cell r="G14">
            <v>62.13111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434.83001999999999</v>
          </cell>
          <cell r="F16">
            <v>434.83001999999999</v>
          </cell>
          <cell r="G16">
            <v>434.83001999999999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E25">
            <v>77.572519999999997</v>
          </cell>
          <cell r="F25">
            <v>77.572519999999997</v>
          </cell>
          <cell r="G25">
            <v>77.572519999999997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E29">
            <v>22.5032</v>
          </cell>
          <cell r="F29">
            <v>22.5032</v>
          </cell>
          <cell r="G29">
            <v>22.5032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E30">
            <v>22.71564</v>
          </cell>
          <cell r="F30">
            <v>22.71564</v>
          </cell>
          <cell r="G30">
            <v>22.71564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E32">
            <v>9.2237500000000008</v>
          </cell>
          <cell r="F32">
            <v>9.2237500000000008</v>
          </cell>
          <cell r="G32">
            <v>9.2237500000000008</v>
          </cell>
        </row>
        <row r="33">
          <cell r="A33">
            <v>70</v>
          </cell>
          <cell r="B33" t="str">
            <v>Bosnia and Herzegovina</v>
          </cell>
          <cell r="D33">
            <v>-4.9114000000000004</v>
          </cell>
          <cell r="F33">
            <v>-4.9114000000000004</v>
          </cell>
          <cell r="G33">
            <v>-4.9114000000000004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E34">
            <v>-15.93806</v>
          </cell>
          <cell r="F34">
            <v>-15.93806</v>
          </cell>
          <cell r="G34">
            <v>-15.93806</v>
          </cell>
        </row>
        <row r="35">
          <cell r="A35">
            <v>76</v>
          </cell>
          <cell r="B35" t="str">
            <v>Brazil</v>
          </cell>
          <cell r="D35">
            <v>36.857849999999999</v>
          </cell>
          <cell r="F35">
            <v>36.857849999999999</v>
          </cell>
          <cell r="G35">
            <v>36.857849999999999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E39">
            <v>29.168780000000002</v>
          </cell>
          <cell r="F39">
            <v>29.168780000000002</v>
          </cell>
          <cell r="G39">
            <v>29.168780000000002</v>
          </cell>
        </row>
        <row r="40">
          <cell r="A40">
            <v>116</v>
          </cell>
          <cell r="B40" t="str">
            <v>Cambodia</v>
          </cell>
          <cell r="D40">
            <v>-4.8615800000000036</v>
          </cell>
          <cell r="E40">
            <v>697.06347000000005</v>
          </cell>
          <cell r="F40">
            <v>692.20189000000005</v>
          </cell>
          <cell r="G40">
            <v>692.20189000000005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E41">
            <v>230.28577999999999</v>
          </cell>
          <cell r="F41">
            <v>230.28577999999999</v>
          </cell>
          <cell r="G41">
            <v>230.28577999999999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15.148470000000003</v>
          </cell>
          <cell r="E44">
            <v>93.446290000000005</v>
          </cell>
          <cell r="F44">
            <v>108.59476000000001</v>
          </cell>
          <cell r="G44">
            <v>108.59476000000001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E45">
            <v>73.555269999999993</v>
          </cell>
          <cell r="F45">
            <v>73.555269999999993</v>
          </cell>
          <cell r="G45">
            <v>73.555269999999993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-1.1435599999999937</v>
          </cell>
          <cell r="E50">
            <v>81.239670000000004</v>
          </cell>
          <cell r="F50">
            <v>80.09611000000001</v>
          </cell>
          <cell r="G50">
            <v>80.09611000000001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E51">
            <v>88.054190000000006</v>
          </cell>
          <cell r="F51">
            <v>88.054190000000006</v>
          </cell>
          <cell r="G51">
            <v>88.054190000000006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E52">
            <v>478.62067999999999</v>
          </cell>
          <cell r="F52">
            <v>478.62067999999999</v>
          </cell>
          <cell r="G52">
            <v>478.62067999999999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E58">
            <v>30.600930000000002</v>
          </cell>
          <cell r="F58">
            <v>30.600930000000002</v>
          </cell>
          <cell r="G58">
            <v>30.600930000000002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5.0832800000000002</v>
          </cell>
          <cell r="F61">
            <v>5.0832800000000002</v>
          </cell>
          <cell r="G61">
            <v>5.0832800000000002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54.30039</v>
          </cell>
          <cell r="E64">
            <v>33.564399999999999</v>
          </cell>
          <cell r="F64">
            <v>87.864789999999999</v>
          </cell>
          <cell r="G64">
            <v>87.864789999999999</v>
          </cell>
        </row>
        <row r="65">
          <cell r="A65">
            <v>222</v>
          </cell>
          <cell r="B65" t="str">
            <v>El Salvador</v>
          </cell>
          <cell r="D65">
            <v>49.061599999999999</v>
          </cell>
          <cell r="F65">
            <v>49.061599999999999</v>
          </cell>
          <cell r="G65">
            <v>49.061599999999999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254.19979000000001</v>
          </cell>
          <cell r="F69">
            <v>254.19979000000001</v>
          </cell>
          <cell r="G69">
            <v>254.19979000000001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E74">
            <v>35.778199999999998</v>
          </cell>
          <cell r="F74">
            <v>35.778199999999998</v>
          </cell>
          <cell r="G74">
            <v>35.778199999999998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E76">
            <v>194.76483999999999</v>
          </cell>
          <cell r="F76">
            <v>194.76483999999999</v>
          </cell>
          <cell r="G76">
            <v>194.76483999999999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108.84549</v>
          </cell>
          <cell r="F78">
            <v>108.84549</v>
          </cell>
          <cell r="G78">
            <v>108.84549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33.510140000000007</v>
          </cell>
          <cell r="E82">
            <v>203.43707000000001</v>
          </cell>
          <cell r="F82">
            <v>236.94721000000001</v>
          </cell>
          <cell r="G82">
            <v>236.94721000000001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70.589220000000068</v>
          </cell>
          <cell r="E85">
            <v>1098.9954700000001</v>
          </cell>
          <cell r="F85">
            <v>1169.5846900000001</v>
          </cell>
          <cell r="G85">
            <v>1169.5846900000001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E86">
            <v>-11.05259</v>
          </cell>
          <cell r="F86">
            <v>-11.05259</v>
          </cell>
          <cell r="G86">
            <v>-11.05259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2459.9792699999998</v>
          </cell>
          <cell r="F89">
            <v>2459.9792699999998</v>
          </cell>
          <cell r="G89">
            <v>2459.9792699999998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E91">
            <v>20.907979999999998</v>
          </cell>
          <cell r="F91">
            <v>20.907979999999998</v>
          </cell>
          <cell r="G91">
            <v>20.907979999999998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586.87834999999995</v>
          </cell>
          <cell r="E98">
            <v>66.193600000000004</v>
          </cell>
          <cell r="F98">
            <v>653.07195000000002</v>
          </cell>
          <cell r="G98">
            <v>653.07195000000002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E106">
            <v>302.63492000000002</v>
          </cell>
          <cell r="F106">
            <v>302.63492000000002</v>
          </cell>
          <cell r="G106">
            <v>302.63492000000002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0.40594999999999715</v>
          </cell>
          <cell r="E113">
            <v>60.602420000000002</v>
          </cell>
          <cell r="F113">
            <v>61.008369999999999</v>
          </cell>
          <cell r="G113">
            <v>61.008369999999999</v>
          </cell>
        </row>
        <row r="114">
          <cell r="A114">
            <v>454</v>
          </cell>
          <cell r="B114" t="str">
            <v>Malawi</v>
          </cell>
          <cell r="D114">
            <v>118.12784000000001</v>
          </cell>
          <cell r="F114">
            <v>118.12784000000001</v>
          </cell>
          <cell r="G114">
            <v>118.12784000000001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E117">
            <v>56.13599</v>
          </cell>
          <cell r="F117">
            <v>56.13599</v>
          </cell>
          <cell r="G117">
            <v>56.13599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E120">
            <v>167.73785000000001</v>
          </cell>
          <cell r="F120">
            <v>167.73785000000001</v>
          </cell>
          <cell r="G120">
            <v>167.73785000000001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E126">
            <v>73.400509999999997</v>
          </cell>
          <cell r="F126">
            <v>73.400509999999997</v>
          </cell>
          <cell r="G126">
            <v>73.400509999999997</v>
          </cell>
        </row>
        <row r="127">
          <cell r="A127">
            <v>508</v>
          </cell>
          <cell r="B127" t="str">
            <v>Mozambique</v>
          </cell>
          <cell r="D127">
            <v>77.456209999999999</v>
          </cell>
          <cell r="F127">
            <v>77.456209999999999</v>
          </cell>
          <cell r="G127">
            <v>77.456209999999999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E129">
            <v>211.10124999999999</v>
          </cell>
          <cell r="F129">
            <v>211.10124999999999</v>
          </cell>
          <cell r="G129">
            <v>211.10124999999999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E131">
            <v>125.39276</v>
          </cell>
          <cell r="F131">
            <v>125.39276</v>
          </cell>
          <cell r="G131">
            <v>125.39276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78.52355</v>
          </cell>
          <cell r="F134">
            <v>78.52355</v>
          </cell>
          <cell r="G134">
            <v>78.52355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18.853050000000025</v>
          </cell>
          <cell r="E136">
            <v>245.85693000000001</v>
          </cell>
          <cell r="F136">
            <v>264.70998000000003</v>
          </cell>
          <cell r="G136">
            <v>264.70998000000003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E142">
            <v>15.37016</v>
          </cell>
          <cell r="F142">
            <v>15.37016</v>
          </cell>
          <cell r="G142">
            <v>15.37016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235.11325999999997</v>
          </cell>
          <cell r="E145">
            <v>56.361400000000003</v>
          </cell>
          <cell r="F145">
            <v>291.47465999999997</v>
          </cell>
          <cell r="G145">
            <v>291.47465999999997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E150">
            <v>88.764089999999996</v>
          </cell>
          <cell r="F150">
            <v>88.764089999999996</v>
          </cell>
          <cell r="G150">
            <v>88.764089999999996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E151">
            <v>91.74579</v>
          </cell>
          <cell r="F151">
            <v>91.74579</v>
          </cell>
          <cell r="G151">
            <v>91.74579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24.720990000000004</v>
          </cell>
          <cell r="E153">
            <v>26.79908</v>
          </cell>
          <cell r="F153">
            <v>51.520070000000004</v>
          </cell>
          <cell r="G153">
            <v>51.520070000000004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146.89599999999999</v>
          </cell>
          <cell r="F161">
            <v>146.89599999999999</v>
          </cell>
          <cell r="G161">
            <v>146.89599999999999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E169">
            <v>-1.3560000000000001</v>
          </cell>
          <cell r="F169">
            <v>-1.3560000000000001</v>
          </cell>
          <cell r="G169">
            <v>-1.3560000000000001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E171">
            <v>5.0220000000000001E-2</v>
          </cell>
          <cell r="F171">
            <v>5.0220000000000001E-2</v>
          </cell>
          <cell r="G171">
            <v>5.0220000000000001E-2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E172">
            <v>117.40900999999999</v>
          </cell>
          <cell r="F172">
            <v>117.40900999999999</v>
          </cell>
          <cell r="G172">
            <v>117.40900999999999</v>
          </cell>
        </row>
        <row r="173">
          <cell r="A173">
            <v>736</v>
          </cell>
          <cell r="B173" t="str">
            <v>Sudan</v>
          </cell>
          <cell r="D173">
            <v>75.474209999999999</v>
          </cell>
          <cell r="E173">
            <v>2.97187</v>
          </cell>
          <cell r="F173">
            <v>78.446079999999995</v>
          </cell>
          <cell r="G173">
            <v>78.446079999999995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350.32868000000002</v>
          </cell>
          <cell r="F178">
            <v>350.32868000000002</v>
          </cell>
          <cell r="G178">
            <v>350.32868000000002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E183">
            <v>65.641189999999995</v>
          </cell>
          <cell r="F183">
            <v>65.641189999999995</v>
          </cell>
          <cell r="G183">
            <v>65.641189999999995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E185">
            <v>227.01476</v>
          </cell>
          <cell r="F185">
            <v>227.01476</v>
          </cell>
          <cell r="G185">
            <v>227.01476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E186">
            <v>40.934260000000002</v>
          </cell>
          <cell r="F186">
            <v>40.934260000000002</v>
          </cell>
          <cell r="G186">
            <v>40.934260000000002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-7.5066600000000001</v>
          </cell>
          <cell r="E190">
            <v>14.231590000000001</v>
          </cell>
          <cell r="F190">
            <v>6.7249300000000005</v>
          </cell>
          <cell r="G190">
            <v>6.7249300000000005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1.81029</v>
          </cell>
          <cell r="F198">
            <v>1.81029</v>
          </cell>
          <cell r="G198">
            <v>1.81029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E199">
            <v>39.237940000000002</v>
          </cell>
          <cell r="F199">
            <v>39.237940000000002</v>
          </cell>
          <cell r="G199">
            <v>39.237940000000002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E201">
            <v>32.51</v>
          </cell>
          <cell r="F201">
            <v>32.51</v>
          </cell>
          <cell r="G201">
            <v>32.51</v>
          </cell>
        </row>
        <row r="202">
          <cell r="A202">
            <v>894</v>
          </cell>
          <cell r="B202" t="str">
            <v>Zambia</v>
          </cell>
          <cell r="D202">
            <v>44.212269999999997</v>
          </cell>
          <cell r="E202">
            <v>6.1176500000000003</v>
          </cell>
          <cell r="F202">
            <v>50.329919999999994</v>
          </cell>
          <cell r="G202">
            <v>50.329919999999994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E203">
            <v>285.27503000000002</v>
          </cell>
          <cell r="F203">
            <v>285.27503000000002</v>
          </cell>
          <cell r="G203">
            <v>285.27503000000002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6501.2384500000007</v>
          </cell>
          <cell r="E205">
            <v>6923.4737100000011</v>
          </cell>
          <cell r="F205">
            <v>13424.712160000001</v>
          </cell>
          <cell r="G205">
            <v>13424.712160000001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80.849999999999994</v>
          </cell>
          <cell r="F222">
            <v>80.849999999999994</v>
          </cell>
          <cell r="G222">
            <v>80.849999999999994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892.00399000000004</v>
          </cell>
          <cell r="F228">
            <v>892.00399000000004</v>
          </cell>
          <cell r="G228">
            <v>892.00399000000004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F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972.85399000000007</v>
          </cell>
          <cell r="E235">
            <v>0</v>
          </cell>
          <cell r="F235">
            <v>972.85399000000007</v>
          </cell>
          <cell r="G235">
            <v>972.85399000000007</v>
          </cell>
        </row>
        <row r="237">
          <cell r="B237" t="str">
            <v>Total countries/areas</v>
          </cell>
          <cell r="C237">
            <v>0</v>
          </cell>
          <cell r="D237">
            <v>7474.0924400000004</v>
          </cell>
          <cell r="E237">
            <v>6923.4737100000011</v>
          </cell>
          <cell r="F237">
            <v>14397.566150000001</v>
          </cell>
          <cell r="G237">
            <v>14397.566150000001</v>
          </cell>
        </row>
        <row r="239">
          <cell r="A239">
            <v>711</v>
          </cell>
          <cell r="B239" t="str">
            <v>Sub-Saharan Africa</v>
          </cell>
          <cell r="D239">
            <v>1858.32762</v>
          </cell>
          <cell r="F239">
            <v>1858.32762</v>
          </cell>
          <cell r="G239">
            <v>1858.32762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0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C242">
            <v>0</v>
          </cell>
          <cell r="D242">
            <v>1145.7705599999999</v>
          </cell>
          <cell r="E242">
            <v>0</v>
          </cell>
          <cell r="F242">
            <v>1145.7705599999999</v>
          </cell>
          <cell r="G242">
            <v>1145.7705599999999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599.03249000000005</v>
          </cell>
          <cell r="E243">
            <v>0</v>
          </cell>
          <cell r="F243">
            <v>599.03249000000005</v>
          </cell>
          <cell r="G243">
            <v>599.03249000000005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C245">
            <v>866.02254000000005</v>
          </cell>
          <cell r="D245">
            <v>16192.723750000001</v>
          </cell>
          <cell r="E245">
            <v>0</v>
          </cell>
          <cell r="F245">
            <v>16192.723750000001</v>
          </cell>
          <cell r="G245">
            <v>17058.746290000003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866.02254000000005</v>
          </cell>
          <cell r="D248">
            <v>19795.85442</v>
          </cell>
          <cell r="E248">
            <v>0</v>
          </cell>
          <cell r="F248">
            <v>19795.85442</v>
          </cell>
          <cell r="G248">
            <v>20661.876960000001</v>
          </cell>
        </row>
        <row r="250">
          <cell r="A250">
            <v>2401</v>
          </cell>
          <cell r="B250" t="str">
            <v>Not elsewhere classified (from table 3b)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866.02254000000005</v>
          </cell>
          <cell r="D252">
            <v>27269.94686</v>
          </cell>
          <cell r="E252">
            <v>6923.4737100000011</v>
          </cell>
          <cell r="F252">
            <v>34193.420570000002</v>
          </cell>
          <cell r="G252">
            <v>35059.44311</v>
          </cell>
        </row>
      </sheetData>
      <sheetData sheetId="19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1702.86618</v>
          </cell>
          <cell r="F12">
            <v>1702.86618</v>
          </cell>
          <cell r="G12">
            <v>1702.86618</v>
          </cell>
          <cell r="H12">
            <v>1.70286618</v>
          </cell>
        </row>
        <row r="13">
          <cell r="A13">
            <v>8</v>
          </cell>
          <cell r="B13" t="str">
            <v>Albania</v>
          </cell>
          <cell r="D13">
            <v>-23.329560000000001</v>
          </cell>
          <cell r="F13">
            <v>-23.329560000000001</v>
          </cell>
          <cell r="G13">
            <v>-23.329560000000001</v>
          </cell>
          <cell r="H13">
            <v>-2.3329559999999999E-2</v>
          </cell>
        </row>
        <row r="14">
          <cell r="A14">
            <v>12</v>
          </cell>
          <cell r="B14" t="str">
            <v>Algeria</v>
          </cell>
          <cell r="D14">
            <v>188.08768000000001</v>
          </cell>
          <cell r="F14">
            <v>188.08768000000001</v>
          </cell>
          <cell r="G14">
            <v>188.08768000000001</v>
          </cell>
          <cell r="H14">
            <v>0.18808768000000001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50</v>
          </cell>
          <cell r="B25" t="str">
            <v>Bangladesh</v>
          </cell>
          <cell r="D25">
            <v>512.06223</v>
          </cell>
          <cell r="F25">
            <v>512.06223</v>
          </cell>
          <cell r="G25">
            <v>512.06223</v>
          </cell>
          <cell r="H25">
            <v>0.51206222999999995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204</v>
          </cell>
          <cell r="B30" t="str">
            <v>Benin</v>
          </cell>
          <cell r="D30">
            <v>172.09227999999999</v>
          </cell>
          <cell r="F30">
            <v>172.09227999999999</v>
          </cell>
          <cell r="G30">
            <v>172.09227999999999</v>
          </cell>
          <cell r="H30">
            <v>0.17209227999999999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68</v>
          </cell>
          <cell r="B32" t="str">
            <v>Bolivia</v>
          </cell>
          <cell r="D32">
            <v>171.45867999999999</v>
          </cell>
          <cell r="F32">
            <v>171.45867999999999</v>
          </cell>
          <cell r="G32">
            <v>171.45867999999999</v>
          </cell>
          <cell r="H32">
            <v>0.17145867999999997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76</v>
          </cell>
          <cell r="B35" t="str">
            <v>Brazil</v>
          </cell>
          <cell r="D35">
            <v>722.93948999999998</v>
          </cell>
          <cell r="F35">
            <v>722.93948999999998</v>
          </cell>
          <cell r="G35">
            <v>722.93948999999998</v>
          </cell>
          <cell r="H35">
            <v>0.72293949000000002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854</v>
          </cell>
          <cell r="B38" t="str">
            <v>Burkina Faso</v>
          </cell>
          <cell r="D38">
            <v>358.49099999999999</v>
          </cell>
          <cell r="F38">
            <v>358.49099999999999</v>
          </cell>
          <cell r="G38">
            <v>358.49099999999999</v>
          </cell>
          <cell r="H38">
            <v>0.358491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120</v>
          </cell>
          <cell r="B41" t="str">
            <v>Cameroon</v>
          </cell>
          <cell r="D41">
            <v>186.65636999999998</v>
          </cell>
          <cell r="F41">
            <v>186.65636999999998</v>
          </cell>
          <cell r="G41">
            <v>186.65636999999998</v>
          </cell>
          <cell r="H41">
            <v>0.18665636999999999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152</v>
          </cell>
          <cell r="B46" t="str">
            <v>Chile</v>
          </cell>
          <cell r="D46">
            <v>18.297999999999998</v>
          </cell>
          <cell r="F46">
            <v>18.297999999999998</v>
          </cell>
          <cell r="G46">
            <v>18.297999999999998</v>
          </cell>
          <cell r="H46">
            <v>1.8297999999999998E-2</v>
          </cell>
        </row>
        <row r="47">
          <cell r="A47">
            <v>156</v>
          </cell>
          <cell r="B47" t="str">
            <v>China</v>
          </cell>
          <cell r="C47">
            <v>316.26159999999999</v>
          </cell>
          <cell r="D47">
            <v>346.22639000000004</v>
          </cell>
          <cell r="F47">
            <v>346.22639000000004</v>
          </cell>
          <cell r="G47">
            <v>662.48799000000008</v>
          </cell>
          <cell r="H47">
            <v>0.34622639000000005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384</v>
          </cell>
          <cell r="B52" t="str">
            <v>Cote d'Ivoire</v>
          </cell>
          <cell r="D52">
            <v>745.19060000000002</v>
          </cell>
          <cell r="F52">
            <v>745.19060000000002</v>
          </cell>
          <cell r="G52">
            <v>745.19060000000002</v>
          </cell>
          <cell r="H52">
            <v>0.74519060000000004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180</v>
          </cell>
          <cell r="B58" t="str">
            <v>Dem Rep of the Congo</v>
          </cell>
          <cell r="D58">
            <v>90.2</v>
          </cell>
          <cell r="F58">
            <v>90.2</v>
          </cell>
          <cell r="G58">
            <v>90.2</v>
          </cell>
          <cell r="H58">
            <v>9.0200000000000002E-2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818</v>
          </cell>
          <cell r="B64" t="str">
            <v>Egypt</v>
          </cell>
          <cell r="D64">
            <v>990.19123999999999</v>
          </cell>
          <cell r="F64">
            <v>990.19123999999999</v>
          </cell>
          <cell r="G64">
            <v>990.19123999999999</v>
          </cell>
          <cell r="H64">
            <v>0.99019124000000003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242</v>
          </cell>
          <cell r="B71" t="str">
            <v>Fiji</v>
          </cell>
          <cell r="D71">
            <v>25</v>
          </cell>
          <cell r="F71">
            <v>25</v>
          </cell>
          <cell r="G71">
            <v>25</v>
          </cell>
          <cell r="H71">
            <v>2.5000000000000001E-2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288</v>
          </cell>
          <cell r="B78" t="str">
            <v>Ghana</v>
          </cell>
          <cell r="D78">
            <v>105.02356</v>
          </cell>
          <cell r="F78">
            <v>105.02356</v>
          </cell>
          <cell r="G78">
            <v>105.02356</v>
          </cell>
          <cell r="H78">
            <v>0.10502356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356</v>
          </cell>
          <cell r="B89" t="str">
            <v>India</v>
          </cell>
          <cell r="D89">
            <v>498.78740999999997</v>
          </cell>
          <cell r="F89">
            <v>498.78740999999997</v>
          </cell>
          <cell r="G89">
            <v>498.78740999999997</v>
          </cell>
          <cell r="H89">
            <v>0.49878740999999999</v>
          </cell>
        </row>
        <row r="90">
          <cell r="A90">
            <v>360</v>
          </cell>
          <cell r="B90" t="str">
            <v>Indonesia</v>
          </cell>
          <cell r="D90">
            <v>620.70177000000001</v>
          </cell>
          <cell r="F90">
            <v>620.70177000000001</v>
          </cell>
          <cell r="G90">
            <v>620.70177000000001</v>
          </cell>
          <cell r="H90">
            <v>0.62070177000000004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368</v>
          </cell>
          <cell r="B92" t="str">
            <v>Iraq</v>
          </cell>
          <cell r="D92">
            <v>740.06739000000005</v>
          </cell>
          <cell r="F92">
            <v>740.06739000000005</v>
          </cell>
          <cell r="G92">
            <v>740.06739000000005</v>
          </cell>
          <cell r="H92">
            <v>0.74006738999999999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404</v>
          </cell>
          <cell r="B100" t="str">
            <v>Kenya</v>
          </cell>
          <cell r="D100">
            <v>607.94155000000001</v>
          </cell>
          <cell r="F100">
            <v>607.94155000000001</v>
          </cell>
          <cell r="G100">
            <v>607.94155000000001</v>
          </cell>
          <cell r="H100">
            <v>0.60794155000000005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422</v>
          </cell>
          <cell r="B106" t="str">
            <v>Lebanon</v>
          </cell>
          <cell r="D106">
            <v>1.41693</v>
          </cell>
          <cell r="F106">
            <v>1.41693</v>
          </cell>
          <cell r="G106">
            <v>1.41693</v>
          </cell>
          <cell r="H106">
            <v>1.4169300000000001E-3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466</v>
          </cell>
          <cell r="B117" t="str">
            <v>Mali</v>
          </cell>
          <cell r="D117">
            <v>431.73096000000004</v>
          </cell>
          <cell r="F117">
            <v>431.73096000000004</v>
          </cell>
          <cell r="G117">
            <v>431.73096000000004</v>
          </cell>
          <cell r="H117">
            <v>0.43173096000000005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478</v>
          </cell>
          <cell r="B120" t="str">
            <v>Mauritania</v>
          </cell>
          <cell r="D120">
            <v>187.86992999999998</v>
          </cell>
          <cell r="F120">
            <v>187.86992999999998</v>
          </cell>
          <cell r="G120">
            <v>187.86992999999998</v>
          </cell>
          <cell r="H120">
            <v>0.18786992999999999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484</v>
          </cell>
          <cell r="B122" t="str">
            <v>Mexico</v>
          </cell>
          <cell r="D122">
            <v>15.501100000000001</v>
          </cell>
          <cell r="F122">
            <v>15.501100000000001</v>
          </cell>
          <cell r="G122">
            <v>15.501100000000001</v>
          </cell>
          <cell r="H122">
            <v>1.55011E-2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508</v>
          </cell>
          <cell r="B127" t="str">
            <v>Mozambique</v>
          </cell>
          <cell r="D127">
            <v>160.72557999999998</v>
          </cell>
          <cell r="F127">
            <v>160.72557999999998</v>
          </cell>
          <cell r="G127">
            <v>160.72557999999998</v>
          </cell>
          <cell r="H127">
            <v>0.16072557999999998</v>
          </cell>
        </row>
        <row r="128">
          <cell r="A128">
            <v>104</v>
          </cell>
          <cell r="B128" t="str">
            <v>Myanmar</v>
          </cell>
          <cell r="D128">
            <v>62.0381</v>
          </cell>
          <cell r="F128">
            <v>62.0381</v>
          </cell>
          <cell r="G128">
            <v>62.0381</v>
          </cell>
          <cell r="H128">
            <v>6.2038099999999999E-2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566</v>
          </cell>
          <cell r="B136" t="str">
            <v>Nigeria</v>
          </cell>
          <cell r="D136">
            <v>781.13826000000006</v>
          </cell>
          <cell r="F136">
            <v>781.13826000000006</v>
          </cell>
          <cell r="G136">
            <v>781.13826000000006</v>
          </cell>
          <cell r="H136">
            <v>0.78113826000000008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604</v>
          </cell>
          <cell r="B144" t="str">
            <v>Peru</v>
          </cell>
          <cell r="D144">
            <v>15.3</v>
          </cell>
          <cell r="F144">
            <v>15.3</v>
          </cell>
          <cell r="G144">
            <v>15.3</v>
          </cell>
          <cell r="H144">
            <v>1.5300000000000001E-2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646</v>
          </cell>
          <cell r="B153" t="str">
            <v>Rwanda</v>
          </cell>
          <cell r="D153">
            <v>565.75078000000008</v>
          </cell>
          <cell r="F153">
            <v>565.75078000000008</v>
          </cell>
          <cell r="G153">
            <v>565.75078000000008</v>
          </cell>
          <cell r="H153">
            <v>0.56575078000000012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710</v>
          </cell>
          <cell r="B167" t="str">
            <v>South Africa</v>
          </cell>
          <cell r="D167">
            <v>32.401000000000003</v>
          </cell>
          <cell r="F167">
            <v>32.401000000000003</v>
          </cell>
          <cell r="G167">
            <v>32.401000000000003</v>
          </cell>
          <cell r="H167">
            <v>3.2401000000000006E-2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736</v>
          </cell>
          <cell r="B173" t="str">
            <v>Sudan</v>
          </cell>
          <cell r="D173">
            <v>892.85257999999999</v>
          </cell>
          <cell r="F173">
            <v>892.85257999999999</v>
          </cell>
          <cell r="G173">
            <v>892.85257999999999</v>
          </cell>
          <cell r="H173">
            <v>0.89285258000000001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800</v>
          </cell>
          <cell r="B190" t="str">
            <v>Uganda</v>
          </cell>
          <cell r="D190">
            <v>21.064250000000001</v>
          </cell>
          <cell r="F190">
            <v>21.064250000000001</v>
          </cell>
          <cell r="G190">
            <v>21.064250000000001</v>
          </cell>
          <cell r="H190">
            <v>2.106425E-2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206.78263000000001</v>
          </cell>
          <cell r="F192">
            <v>206.78263000000001</v>
          </cell>
          <cell r="G192">
            <v>206.78263000000001</v>
          </cell>
          <cell r="H192">
            <v>0.20678263000000002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1306.8983000000001</v>
          </cell>
          <cell r="F194">
            <v>1306.8983000000001</v>
          </cell>
          <cell r="G194">
            <v>1306.8983000000001</v>
          </cell>
          <cell r="H194">
            <v>1.3068983000000001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858</v>
          </cell>
          <cell r="B196" t="str">
            <v>Uruguay</v>
          </cell>
          <cell r="D196">
            <v>7.5</v>
          </cell>
          <cell r="F196">
            <v>7.5</v>
          </cell>
          <cell r="G196">
            <v>7.5</v>
          </cell>
          <cell r="H196">
            <v>7.4999999999999997E-3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5">
          <cell r="B205" t="str">
            <v>Total Member States</v>
          </cell>
          <cell r="C205">
            <v>316.26159999999999</v>
          </cell>
          <cell r="D205">
            <v>13467.92266</v>
          </cell>
          <cell r="E205">
            <v>0</v>
          </cell>
          <cell r="F205">
            <v>13467.92266</v>
          </cell>
          <cell r="G205">
            <v>13784.184259999998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316.26159999999999</v>
          </cell>
          <cell r="D237">
            <v>13467.92266</v>
          </cell>
          <cell r="E237">
            <v>0</v>
          </cell>
          <cell r="F237">
            <v>13467.92266</v>
          </cell>
          <cell r="G237">
            <v>13784.184259999998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C245">
            <v>59301.967539999998</v>
          </cell>
          <cell r="D245">
            <v>57819.971200000015</v>
          </cell>
          <cell r="F245">
            <v>57819.971200000015</v>
          </cell>
          <cell r="G245">
            <v>117121.93874000001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59301.967539999998</v>
          </cell>
          <cell r="D248">
            <v>57819.971200000015</v>
          </cell>
          <cell r="E248">
            <v>0</v>
          </cell>
          <cell r="F248">
            <v>57819.971200000015</v>
          </cell>
          <cell r="G248">
            <v>117121.93874000001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59618.229139999996</v>
          </cell>
          <cell r="D252">
            <v>71287.893860000011</v>
          </cell>
          <cell r="E252">
            <v>0</v>
          </cell>
          <cell r="F252">
            <v>71287.893860000011</v>
          </cell>
          <cell r="G252">
            <v>130906.12300000001</v>
          </cell>
        </row>
      </sheetData>
      <sheetData sheetId="20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17450.46</v>
          </cell>
          <cell r="F12">
            <v>17450.46</v>
          </cell>
          <cell r="G12">
            <v>17450.46</v>
          </cell>
        </row>
        <row r="13">
          <cell r="A13">
            <v>8</v>
          </cell>
          <cell r="B13" t="str">
            <v>Albania</v>
          </cell>
          <cell r="D13">
            <v>146.53</v>
          </cell>
          <cell r="F13">
            <v>146.53</v>
          </cell>
          <cell r="G13">
            <v>146.53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15.23</v>
          </cell>
          <cell r="F25">
            <v>15.23</v>
          </cell>
          <cell r="G25">
            <v>15.23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132.84</v>
          </cell>
          <cell r="F30">
            <v>132.84</v>
          </cell>
          <cell r="G30">
            <v>132.84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114.93</v>
          </cell>
          <cell r="F35">
            <v>114.93</v>
          </cell>
          <cell r="G35">
            <v>114.93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151.47</v>
          </cell>
          <cell r="F38">
            <v>151.47</v>
          </cell>
          <cell r="G38">
            <v>151.47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-8.44</v>
          </cell>
          <cell r="F40">
            <v>-8.44</v>
          </cell>
          <cell r="G40">
            <v>-8.44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149.47000000000003</v>
          </cell>
          <cell r="E47">
            <v>151.26</v>
          </cell>
          <cell r="F47">
            <v>300.73</v>
          </cell>
          <cell r="G47">
            <v>300.73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E48">
            <v>67.12</v>
          </cell>
          <cell r="F48">
            <v>67.12</v>
          </cell>
          <cell r="G48">
            <v>67.12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24.05</v>
          </cell>
          <cell r="F63">
            <v>24.05</v>
          </cell>
          <cell r="G63">
            <v>24.05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E64">
            <v>1292</v>
          </cell>
          <cell r="F64">
            <v>1292</v>
          </cell>
          <cell r="G64">
            <v>1292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5264.21</v>
          </cell>
          <cell r="F90">
            <v>5264.21</v>
          </cell>
          <cell r="G90">
            <v>5264.21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9437.59</v>
          </cell>
          <cell r="E92">
            <v>-27.59</v>
          </cell>
          <cell r="F92">
            <v>9410</v>
          </cell>
          <cell r="G92">
            <v>9410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852.03</v>
          </cell>
          <cell r="E97">
            <v>170.61</v>
          </cell>
          <cell r="F97">
            <v>1022.64</v>
          </cell>
          <cell r="G97">
            <v>1022.64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235.7</v>
          </cell>
          <cell r="F100">
            <v>235.7</v>
          </cell>
          <cell r="G100">
            <v>235.7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E102">
            <v>115.56</v>
          </cell>
          <cell r="F102">
            <v>115.56</v>
          </cell>
          <cell r="G102">
            <v>115.56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94.01</v>
          </cell>
          <cell r="F104">
            <v>94.01</v>
          </cell>
          <cell r="G104">
            <v>94.01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666.86</v>
          </cell>
          <cell r="E106">
            <v>44.47</v>
          </cell>
          <cell r="F106">
            <v>711.33</v>
          </cell>
          <cell r="G106">
            <v>711.33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E108">
            <v>13.8</v>
          </cell>
          <cell r="F108">
            <v>13.8</v>
          </cell>
          <cell r="G108">
            <v>13.8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E109">
            <v>1575.16</v>
          </cell>
          <cell r="F109">
            <v>1575.16</v>
          </cell>
          <cell r="G109">
            <v>1575.16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-9.7799999999999994</v>
          </cell>
          <cell r="F116">
            <v>-9.7799999999999994</v>
          </cell>
          <cell r="G116">
            <v>-9.7799999999999994</v>
          </cell>
        </row>
        <row r="117">
          <cell r="A117">
            <v>466</v>
          </cell>
          <cell r="B117" t="str">
            <v>Mali</v>
          </cell>
          <cell r="D117">
            <v>23.79</v>
          </cell>
          <cell r="F117">
            <v>23.79</v>
          </cell>
          <cell r="G117">
            <v>23.79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91.570000000000022</v>
          </cell>
          <cell r="E122">
            <v>232.72</v>
          </cell>
          <cell r="F122">
            <v>324.29000000000002</v>
          </cell>
          <cell r="G122">
            <v>324.29000000000002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35.61</v>
          </cell>
          <cell r="F124">
            <v>35.61</v>
          </cell>
          <cell r="G124">
            <v>35.61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E126">
            <v>366.36</v>
          </cell>
          <cell r="F126">
            <v>366.36</v>
          </cell>
          <cell r="G126">
            <v>366.36</v>
          </cell>
        </row>
        <row r="127">
          <cell r="A127">
            <v>508</v>
          </cell>
          <cell r="B127" t="str">
            <v>Mozambique</v>
          </cell>
          <cell r="D127">
            <v>104.21999999999997</v>
          </cell>
          <cell r="E127">
            <v>478.58</v>
          </cell>
          <cell r="F127">
            <v>582.79999999999995</v>
          </cell>
          <cell r="G127">
            <v>582.79999999999995</v>
          </cell>
        </row>
        <row r="128">
          <cell r="A128">
            <v>104</v>
          </cell>
          <cell r="B128" t="str">
            <v>Myanmar</v>
          </cell>
          <cell r="D128">
            <v>367.85</v>
          </cell>
          <cell r="F128">
            <v>367.85</v>
          </cell>
          <cell r="G128">
            <v>367.85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194.16</v>
          </cell>
          <cell r="F131">
            <v>194.16</v>
          </cell>
          <cell r="G131">
            <v>194.16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E136">
            <v>172.66</v>
          </cell>
          <cell r="F136">
            <v>172.66</v>
          </cell>
          <cell r="G136">
            <v>172.66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8349.07</v>
          </cell>
          <cell r="F139">
            <v>8349.07</v>
          </cell>
          <cell r="G139">
            <v>8349.07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164.86</v>
          </cell>
          <cell r="F144">
            <v>164.86</v>
          </cell>
          <cell r="G144">
            <v>164.86</v>
          </cell>
        </row>
        <row r="145">
          <cell r="A145">
            <v>608</v>
          </cell>
          <cell r="B145" t="str">
            <v>Philippines</v>
          </cell>
          <cell r="D145">
            <v>67.849999999999994</v>
          </cell>
          <cell r="F145">
            <v>67.849999999999994</v>
          </cell>
          <cell r="G145">
            <v>67.849999999999994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E146">
            <v>501.93</v>
          </cell>
          <cell r="F146">
            <v>501.93</v>
          </cell>
          <cell r="G146">
            <v>501.93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E149">
            <v>205.67</v>
          </cell>
          <cell r="F149">
            <v>205.67</v>
          </cell>
          <cell r="G149">
            <v>205.67</v>
          </cell>
        </row>
        <row r="150">
          <cell r="A150">
            <v>498</v>
          </cell>
          <cell r="B150" t="str">
            <v>Rep of Moldova</v>
          </cell>
          <cell r="D150">
            <v>7.23</v>
          </cell>
          <cell r="F150">
            <v>7.23</v>
          </cell>
          <cell r="G150">
            <v>7.23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E152">
            <v>114.21</v>
          </cell>
          <cell r="F152">
            <v>114.21</v>
          </cell>
          <cell r="G152">
            <v>114.21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E153">
            <v>89.88</v>
          </cell>
          <cell r="F153">
            <v>89.88</v>
          </cell>
          <cell r="G153">
            <v>89.88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142.25</v>
          </cell>
          <cell r="F158">
            <v>142.25</v>
          </cell>
          <cell r="G158">
            <v>142.25</v>
          </cell>
        </row>
        <row r="159">
          <cell r="A159">
            <v>688</v>
          </cell>
          <cell r="B159" t="str">
            <v>Serbia</v>
          </cell>
          <cell r="D159">
            <v>1536.76</v>
          </cell>
          <cell r="F159">
            <v>1536.76</v>
          </cell>
          <cell r="G159">
            <v>1536.76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4848.82</v>
          </cell>
          <cell r="F166">
            <v>4848.82</v>
          </cell>
          <cell r="G166">
            <v>4848.82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E167">
            <v>8.93</v>
          </cell>
          <cell r="F167">
            <v>8.93</v>
          </cell>
          <cell r="G167">
            <v>8.93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4585.9800000000005</v>
          </cell>
          <cell r="E169">
            <v>14.79</v>
          </cell>
          <cell r="F169">
            <v>4600.7700000000004</v>
          </cell>
          <cell r="G169">
            <v>4600.7700000000004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1967.97</v>
          </cell>
          <cell r="F173">
            <v>1967.97</v>
          </cell>
          <cell r="G173">
            <v>1967.97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19.95</v>
          </cell>
          <cell r="F190">
            <v>19.95</v>
          </cell>
          <cell r="G190">
            <v>19.95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163.77000000000001</v>
          </cell>
          <cell r="F194">
            <v>163.77000000000001</v>
          </cell>
          <cell r="G194">
            <v>163.77000000000001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25.14</v>
          </cell>
          <cell r="F200">
            <v>25.14</v>
          </cell>
          <cell r="G200">
            <v>25.14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57414.01</v>
          </cell>
          <cell r="E205">
            <v>5588.1200000000008</v>
          </cell>
          <cell r="F205">
            <v>63002.130000000012</v>
          </cell>
          <cell r="G205">
            <v>63002.130000000012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</row>
        <row r="222">
          <cell r="A222">
            <v>896</v>
          </cell>
          <cell r="B222" t="str">
            <v>Kosovo</v>
          </cell>
          <cell r="D222">
            <v>1639.48</v>
          </cell>
          <cell r="F222">
            <v>1639.48</v>
          </cell>
          <cell r="G222">
            <v>1639.48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1639.48</v>
          </cell>
          <cell r="E235">
            <v>0</v>
          </cell>
          <cell r="F235">
            <v>1639.48</v>
          </cell>
          <cell r="G235">
            <v>1639.48</v>
          </cell>
        </row>
        <row r="237">
          <cell r="B237" t="str">
            <v>Total countries/areas</v>
          </cell>
          <cell r="C237">
            <v>0</v>
          </cell>
          <cell r="D237">
            <v>59053.490000000005</v>
          </cell>
          <cell r="E237">
            <v>5588.1200000000008</v>
          </cell>
          <cell r="F237">
            <v>64641.610000000015</v>
          </cell>
          <cell r="G237">
            <v>64641.610000000015</v>
          </cell>
        </row>
        <row r="239">
          <cell r="A239">
            <v>711</v>
          </cell>
          <cell r="B239" t="str">
            <v>Sub-Saharan Africa</v>
          </cell>
          <cell r="D239">
            <v>8207.58</v>
          </cell>
          <cell r="F239">
            <v>8207.58</v>
          </cell>
          <cell r="G239">
            <v>8207.58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161.55000000000001</v>
          </cell>
          <cell r="F241">
            <v>161.55000000000001</v>
          </cell>
          <cell r="G241">
            <v>161.55000000000001</v>
          </cell>
        </row>
        <row r="242">
          <cell r="A242">
            <v>19</v>
          </cell>
          <cell r="B242" t="str">
            <v>Americas</v>
          </cell>
          <cell r="D242">
            <v>414.12</v>
          </cell>
          <cell r="E242">
            <v>0</v>
          </cell>
          <cell r="F242">
            <v>414.12</v>
          </cell>
          <cell r="G242">
            <v>414.12</v>
          </cell>
        </row>
        <row r="243">
          <cell r="A243">
            <v>146</v>
          </cell>
          <cell r="B243" t="str">
            <v>Western Asia</v>
          </cell>
          <cell r="D243">
            <v>1003.22</v>
          </cell>
          <cell r="E243">
            <v>0</v>
          </cell>
          <cell r="F243">
            <v>1003.22</v>
          </cell>
          <cell r="G243">
            <v>1003.22</v>
          </cell>
        </row>
        <row r="244">
          <cell r="A244">
            <v>150</v>
          </cell>
          <cell r="B244" t="str">
            <v>Europe</v>
          </cell>
          <cell r="D244">
            <v>128.05000000000001</v>
          </cell>
          <cell r="F244">
            <v>128.05000000000001</v>
          </cell>
          <cell r="G244">
            <v>128.05000000000001</v>
          </cell>
        </row>
        <row r="245">
          <cell r="A245">
            <v>1020</v>
          </cell>
          <cell r="B245" t="str">
            <v>Global/interregional</v>
          </cell>
          <cell r="D245">
            <v>33205.86</v>
          </cell>
          <cell r="E245">
            <v>0</v>
          </cell>
          <cell r="F245">
            <v>33205.86</v>
          </cell>
          <cell r="G245">
            <v>33205.86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43120.38</v>
          </cell>
          <cell r="E248">
            <v>0</v>
          </cell>
          <cell r="F248">
            <v>43120.38</v>
          </cell>
          <cell r="G248">
            <v>43120.38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17600</v>
          </cell>
          <cell r="E250">
            <v>0</v>
          </cell>
          <cell r="F250">
            <v>0</v>
          </cell>
          <cell r="G250">
            <v>17600</v>
          </cell>
        </row>
        <row r="252">
          <cell r="B252" t="str">
            <v>Total</v>
          </cell>
          <cell r="C252">
            <v>17600</v>
          </cell>
          <cell r="D252">
            <v>102173.87</v>
          </cell>
          <cell r="E252">
            <v>5588.1200000000008</v>
          </cell>
          <cell r="F252">
            <v>107761.99000000002</v>
          </cell>
          <cell r="G252">
            <v>125361.99000000002</v>
          </cell>
        </row>
      </sheetData>
      <sheetData sheetId="2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14600</v>
          </cell>
          <cell r="F12">
            <v>14600</v>
          </cell>
          <cell r="G12">
            <v>14600</v>
          </cell>
        </row>
        <row r="13">
          <cell r="A13">
            <v>8</v>
          </cell>
          <cell r="B13" t="str">
            <v>Albania</v>
          </cell>
          <cell r="D13">
            <v>182</v>
          </cell>
          <cell r="F13">
            <v>182</v>
          </cell>
          <cell r="G13">
            <v>182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9</v>
          </cell>
          <cell r="F18">
            <v>9</v>
          </cell>
          <cell r="G18">
            <v>9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E24">
            <v>-194</v>
          </cell>
          <cell r="F24">
            <v>-194</v>
          </cell>
          <cell r="G24">
            <v>-194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1140</v>
          </cell>
          <cell r="E32">
            <v>119</v>
          </cell>
          <cell r="F32">
            <v>1259</v>
          </cell>
          <cell r="G32">
            <v>1259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E35">
            <v>14901</v>
          </cell>
          <cell r="F35">
            <v>14901</v>
          </cell>
          <cell r="G35">
            <v>14901</v>
          </cell>
        </row>
        <row r="36">
          <cell r="A36">
            <v>96</v>
          </cell>
          <cell r="B36" t="str">
            <v>Brunei Darussalam</v>
          </cell>
          <cell r="D36">
            <v>3</v>
          </cell>
          <cell r="F36">
            <v>3</v>
          </cell>
          <cell r="G36">
            <v>3</v>
          </cell>
        </row>
        <row r="37">
          <cell r="A37">
            <v>100</v>
          </cell>
          <cell r="B37" t="str">
            <v>Bulgaria</v>
          </cell>
          <cell r="D37">
            <v>3</v>
          </cell>
          <cell r="F37">
            <v>3</v>
          </cell>
          <cell r="G37">
            <v>3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637</v>
          </cell>
          <cell r="F40">
            <v>637</v>
          </cell>
          <cell r="G40">
            <v>637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753</v>
          </cell>
          <cell r="F43">
            <v>753</v>
          </cell>
          <cell r="G43">
            <v>753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243</v>
          </cell>
          <cell r="F47">
            <v>243</v>
          </cell>
          <cell r="G47">
            <v>243</v>
          </cell>
        </row>
        <row r="48">
          <cell r="A48">
            <v>170</v>
          </cell>
          <cell r="B48" t="str">
            <v>Colombia</v>
          </cell>
          <cell r="E48">
            <v>43497</v>
          </cell>
          <cell r="F48">
            <v>43497</v>
          </cell>
          <cell r="G48">
            <v>43497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11</v>
          </cell>
          <cell r="F54">
            <v>11</v>
          </cell>
          <cell r="G54">
            <v>11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86</v>
          </cell>
          <cell r="F62">
            <v>86</v>
          </cell>
          <cell r="G62">
            <v>86</v>
          </cell>
        </row>
        <row r="63">
          <cell r="A63">
            <v>218</v>
          </cell>
          <cell r="B63" t="str">
            <v>Ecuador</v>
          </cell>
          <cell r="D63">
            <v>199</v>
          </cell>
          <cell r="F63">
            <v>199</v>
          </cell>
          <cell r="G63">
            <v>199</v>
          </cell>
        </row>
        <row r="64">
          <cell r="A64">
            <v>818</v>
          </cell>
          <cell r="B64" t="str">
            <v>Egypt</v>
          </cell>
          <cell r="D64">
            <v>115</v>
          </cell>
          <cell r="F64">
            <v>115</v>
          </cell>
          <cell r="G64">
            <v>115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129</v>
          </cell>
          <cell r="F69">
            <v>129</v>
          </cell>
          <cell r="G69">
            <v>129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906</v>
          </cell>
          <cell r="F83">
            <v>906</v>
          </cell>
          <cell r="G83">
            <v>906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107</v>
          </cell>
          <cell r="F86">
            <v>107</v>
          </cell>
          <cell r="G86">
            <v>107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1277</v>
          </cell>
          <cell r="F89">
            <v>1277</v>
          </cell>
          <cell r="G89">
            <v>1277</v>
          </cell>
        </row>
        <row r="90">
          <cell r="A90">
            <v>360</v>
          </cell>
          <cell r="B90" t="str">
            <v>Indonesia</v>
          </cell>
          <cell r="D90">
            <v>96</v>
          </cell>
          <cell r="F90">
            <v>96</v>
          </cell>
          <cell r="G90">
            <v>96</v>
          </cell>
        </row>
        <row r="91">
          <cell r="A91">
            <v>364</v>
          </cell>
          <cell r="B91" t="str">
            <v>Iran, Islamic Republic</v>
          </cell>
          <cell r="D91">
            <v>2021</v>
          </cell>
          <cell r="F91">
            <v>2021</v>
          </cell>
          <cell r="G91">
            <v>2021</v>
          </cell>
        </row>
        <row r="92">
          <cell r="A92">
            <v>368</v>
          </cell>
          <cell r="B92" t="str">
            <v>Iraq</v>
          </cell>
          <cell r="D92">
            <v>-161</v>
          </cell>
          <cell r="F92">
            <v>-161</v>
          </cell>
          <cell r="G92">
            <v>-161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343</v>
          </cell>
          <cell r="F98">
            <v>343</v>
          </cell>
          <cell r="G98">
            <v>343</v>
          </cell>
        </row>
        <row r="99">
          <cell r="A99">
            <v>398</v>
          </cell>
          <cell r="B99" t="str">
            <v>Kazakhstan</v>
          </cell>
          <cell r="D99">
            <v>96</v>
          </cell>
          <cell r="F99">
            <v>96</v>
          </cell>
          <cell r="G99">
            <v>96</v>
          </cell>
        </row>
        <row r="100">
          <cell r="A100">
            <v>404</v>
          </cell>
          <cell r="B100" t="str">
            <v>Kenya</v>
          </cell>
          <cell r="D100">
            <v>423</v>
          </cell>
          <cell r="F100">
            <v>423</v>
          </cell>
          <cell r="G100">
            <v>423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1009</v>
          </cell>
          <cell r="F103">
            <v>1009</v>
          </cell>
          <cell r="G103">
            <v>1009</v>
          </cell>
        </row>
        <row r="104">
          <cell r="A104">
            <v>418</v>
          </cell>
          <cell r="B104" t="str">
            <v>Lao People's Dem Republic</v>
          </cell>
          <cell r="D104">
            <v>1860</v>
          </cell>
          <cell r="F104">
            <v>1860</v>
          </cell>
          <cell r="G104">
            <v>1860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547</v>
          </cell>
          <cell r="F106">
            <v>547</v>
          </cell>
          <cell r="G106">
            <v>547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222</v>
          </cell>
          <cell r="E109">
            <v>452</v>
          </cell>
          <cell r="F109">
            <v>674</v>
          </cell>
          <cell r="G109">
            <v>674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31</v>
          </cell>
          <cell r="F121">
            <v>31</v>
          </cell>
          <cell r="G121">
            <v>31</v>
          </cell>
        </row>
        <row r="122">
          <cell r="A122">
            <v>484</v>
          </cell>
          <cell r="B122" t="str">
            <v>Mexico</v>
          </cell>
          <cell r="D122">
            <v>180</v>
          </cell>
          <cell r="E122">
            <v>391</v>
          </cell>
          <cell r="F122">
            <v>571</v>
          </cell>
          <cell r="G122">
            <v>571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1834</v>
          </cell>
          <cell r="F128">
            <v>1834</v>
          </cell>
          <cell r="G128">
            <v>1834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240</v>
          </cell>
          <cell r="F131">
            <v>240</v>
          </cell>
          <cell r="G131">
            <v>240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9552</v>
          </cell>
          <cell r="F136">
            <v>9552</v>
          </cell>
          <cell r="G136">
            <v>9552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2057</v>
          </cell>
          <cell r="F139">
            <v>2057</v>
          </cell>
          <cell r="G139">
            <v>2057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3276</v>
          </cell>
          <cell r="E144">
            <v>848</v>
          </cell>
          <cell r="F144">
            <v>4124</v>
          </cell>
          <cell r="G144">
            <v>4124</v>
          </cell>
        </row>
        <row r="145">
          <cell r="A145">
            <v>608</v>
          </cell>
          <cell r="B145" t="str">
            <v>Philippines</v>
          </cell>
          <cell r="D145">
            <v>-3</v>
          </cell>
          <cell r="F145">
            <v>-3</v>
          </cell>
          <cell r="G145">
            <v>-3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E148">
            <v>1308</v>
          </cell>
          <cell r="F148">
            <v>1308</v>
          </cell>
          <cell r="G148">
            <v>1308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34</v>
          </cell>
          <cell r="F150">
            <v>34</v>
          </cell>
          <cell r="G150">
            <v>34</v>
          </cell>
        </row>
        <row r="151">
          <cell r="A151">
            <v>642</v>
          </cell>
          <cell r="B151" t="str">
            <v>Romania</v>
          </cell>
          <cell r="D151">
            <v>775</v>
          </cell>
          <cell r="F151">
            <v>775</v>
          </cell>
          <cell r="G151">
            <v>775</v>
          </cell>
        </row>
        <row r="152">
          <cell r="A152">
            <v>643</v>
          </cell>
          <cell r="B152" t="str">
            <v>Russian Federation</v>
          </cell>
          <cell r="D152">
            <v>4467</v>
          </cell>
          <cell r="F152">
            <v>4467</v>
          </cell>
          <cell r="G152">
            <v>4467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13</v>
          </cell>
          <cell r="F158">
            <v>13</v>
          </cell>
          <cell r="G158">
            <v>13</v>
          </cell>
        </row>
        <row r="159">
          <cell r="A159">
            <v>688</v>
          </cell>
          <cell r="B159" t="str">
            <v>Serbia</v>
          </cell>
          <cell r="D159">
            <v>52</v>
          </cell>
          <cell r="F159">
            <v>52</v>
          </cell>
          <cell r="G159">
            <v>52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183</v>
          </cell>
          <cell r="F163">
            <v>183</v>
          </cell>
          <cell r="G163">
            <v>183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2536</v>
          </cell>
          <cell r="F167">
            <v>2536</v>
          </cell>
          <cell r="G167">
            <v>2536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1587</v>
          </cell>
          <cell r="F173">
            <v>1587</v>
          </cell>
          <cell r="G173">
            <v>1587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72</v>
          </cell>
          <cell r="F175">
            <v>72</v>
          </cell>
          <cell r="G175">
            <v>72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2254</v>
          </cell>
          <cell r="F179">
            <v>2254</v>
          </cell>
          <cell r="G179">
            <v>2254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949</v>
          </cell>
          <cell r="F187">
            <v>949</v>
          </cell>
          <cell r="G187">
            <v>949</v>
          </cell>
        </row>
        <row r="188">
          <cell r="A188">
            <v>795</v>
          </cell>
          <cell r="B188" t="str">
            <v>Turkmenistan</v>
          </cell>
          <cell r="D188">
            <v>390</v>
          </cell>
          <cell r="F188">
            <v>390</v>
          </cell>
          <cell r="G188">
            <v>390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E192">
            <v>23</v>
          </cell>
          <cell r="F192">
            <v>23</v>
          </cell>
          <cell r="G192">
            <v>23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67</v>
          </cell>
          <cell r="F196">
            <v>67</v>
          </cell>
          <cell r="G196">
            <v>67</v>
          </cell>
        </row>
        <row r="197">
          <cell r="A197">
            <v>860</v>
          </cell>
          <cell r="B197" t="str">
            <v>Uzbekistan</v>
          </cell>
          <cell r="D197">
            <v>290</v>
          </cell>
          <cell r="F197">
            <v>290</v>
          </cell>
          <cell r="G197">
            <v>290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1104</v>
          </cell>
          <cell r="F200">
            <v>1104</v>
          </cell>
          <cell r="G200">
            <v>1104</v>
          </cell>
        </row>
        <row r="201">
          <cell r="A201">
            <v>887</v>
          </cell>
          <cell r="B201" t="str">
            <v>Yemen</v>
          </cell>
          <cell r="D201">
            <v>22</v>
          </cell>
          <cell r="F201">
            <v>22</v>
          </cell>
          <cell r="G201">
            <v>22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58818</v>
          </cell>
          <cell r="E205">
            <v>61345</v>
          </cell>
          <cell r="F205">
            <v>120163</v>
          </cell>
          <cell r="G205">
            <v>120163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197</v>
          </cell>
          <cell r="F228">
            <v>197</v>
          </cell>
          <cell r="G228">
            <v>197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197</v>
          </cell>
          <cell r="E235">
            <v>0</v>
          </cell>
          <cell r="F235">
            <v>197</v>
          </cell>
          <cell r="G235">
            <v>197</v>
          </cell>
        </row>
        <row r="237">
          <cell r="B237" t="str">
            <v>Total countries/areas</v>
          </cell>
          <cell r="C237">
            <v>0</v>
          </cell>
          <cell r="D237">
            <v>59015</v>
          </cell>
          <cell r="E237">
            <v>61345</v>
          </cell>
          <cell r="F237">
            <v>120360</v>
          </cell>
          <cell r="G237">
            <v>120360</v>
          </cell>
        </row>
        <row r="239">
          <cell r="A239">
            <v>711</v>
          </cell>
          <cell r="B239" t="str">
            <v>Sub-Saharan Africa</v>
          </cell>
          <cell r="D239">
            <v>1492</v>
          </cell>
          <cell r="F239">
            <v>1492</v>
          </cell>
          <cell r="G239">
            <v>1492</v>
          </cell>
        </row>
        <row r="240">
          <cell r="A240">
            <v>15</v>
          </cell>
          <cell r="B240" t="str">
            <v>Northern Africa</v>
          </cell>
          <cell r="D240">
            <v>1411</v>
          </cell>
          <cell r="E240">
            <v>340</v>
          </cell>
          <cell r="F240">
            <v>1751</v>
          </cell>
          <cell r="G240">
            <v>1751</v>
          </cell>
        </row>
        <row r="241">
          <cell r="A241">
            <v>141</v>
          </cell>
          <cell r="B241" t="str">
            <v>Asia and the Pacific</v>
          </cell>
          <cell r="D241">
            <v>4935</v>
          </cell>
          <cell r="F241">
            <v>4935</v>
          </cell>
          <cell r="G241">
            <v>4935</v>
          </cell>
        </row>
        <row r="242">
          <cell r="A242">
            <v>19</v>
          </cell>
          <cell r="B242" t="str">
            <v>Americas</v>
          </cell>
          <cell r="D242">
            <v>414</v>
          </cell>
          <cell r="F242">
            <v>414</v>
          </cell>
          <cell r="G242">
            <v>414</v>
          </cell>
        </row>
        <row r="243">
          <cell r="A243">
            <v>146</v>
          </cell>
          <cell r="B243" t="str">
            <v>Western Asia</v>
          </cell>
          <cell r="D243">
            <v>4388</v>
          </cell>
          <cell r="F243">
            <v>4388</v>
          </cell>
          <cell r="G243">
            <v>4388</v>
          </cell>
        </row>
        <row r="244">
          <cell r="A244">
            <v>150</v>
          </cell>
          <cell r="B244" t="str">
            <v>Europe</v>
          </cell>
          <cell r="D244">
            <v>2548</v>
          </cell>
          <cell r="F244">
            <v>2548</v>
          </cell>
          <cell r="G244">
            <v>2548</v>
          </cell>
        </row>
        <row r="245">
          <cell r="A245">
            <v>1020</v>
          </cell>
          <cell r="B245" t="str">
            <v>Global/interregional</v>
          </cell>
          <cell r="C245">
            <v>33683</v>
          </cell>
          <cell r="D245">
            <v>61306</v>
          </cell>
          <cell r="F245">
            <v>61306</v>
          </cell>
          <cell r="G245">
            <v>94989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33683</v>
          </cell>
          <cell r="D248">
            <v>76494</v>
          </cell>
          <cell r="E248">
            <v>340</v>
          </cell>
          <cell r="F248">
            <v>76834</v>
          </cell>
          <cell r="G248">
            <v>110517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33683</v>
          </cell>
          <cell r="D252">
            <v>135509</v>
          </cell>
          <cell r="E252">
            <v>61685</v>
          </cell>
          <cell r="F252">
            <v>197194</v>
          </cell>
          <cell r="G252">
            <v>230877</v>
          </cell>
        </row>
      </sheetData>
      <sheetData sheetId="22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124603.59299999999</v>
          </cell>
          <cell r="D98">
            <v>6201.1869999999999</v>
          </cell>
          <cell r="F98">
            <v>6201.1869999999999</v>
          </cell>
          <cell r="G98">
            <v>130804.78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61777.48</v>
          </cell>
          <cell r="D106">
            <v>60756.313999999998</v>
          </cell>
          <cell r="F106">
            <v>60756.313999999998</v>
          </cell>
          <cell r="G106">
            <v>122533.79399999999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43577.64</v>
          </cell>
          <cell r="D178">
            <v>13550.503000000001</v>
          </cell>
          <cell r="F178">
            <v>13550.503000000001</v>
          </cell>
          <cell r="G178">
            <v>57128.142999999996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229958.71299999999</v>
          </cell>
          <cell r="D205">
            <v>80508.004000000001</v>
          </cell>
          <cell r="E205">
            <v>0</v>
          </cell>
          <cell r="F205">
            <v>80508.004000000001</v>
          </cell>
          <cell r="G205">
            <v>310466.717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266088.36300000001</v>
          </cell>
          <cell r="D228">
            <v>230525.77600000001</v>
          </cell>
          <cell r="F228">
            <v>230525.77600000001</v>
          </cell>
          <cell r="G228">
            <v>496614.13900000002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266088.36300000001</v>
          </cell>
          <cell r="D235">
            <v>230525.77600000001</v>
          </cell>
          <cell r="E235">
            <v>0</v>
          </cell>
          <cell r="F235">
            <v>230525.77600000001</v>
          </cell>
          <cell r="G235">
            <v>496614.13900000002</v>
          </cell>
        </row>
        <row r="237">
          <cell r="B237" t="str">
            <v>Total countries/areas</v>
          </cell>
          <cell r="C237">
            <v>496047.076</v>
          </cell>
          <cell r="D237">
            <v>311033.78000000003</v>
          </cell>
          <cell r="E237">
            <v>0</v>
          </cell>
          <cell r="F237">
            <v>311033.78000000003</v>
          </cell>
          <cell r="G237">
            <v>807080.85600000003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496047.076</v>
          </cell>
          <cell r="D252">
            <v>311033.78000000003</v>
          </cell>
          <cell r="E252">
            <v>0</v>
          </cell>
          <cell r="F252">
            <v>311033.78000000003</v>
          </cell>
          <cell r="G252">
            <v>807080.85600000003</v>
          </cell>
        </row>
      </sheetData>
      <sheetData sheetId="23"/>
      <sheetData sheetId="24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2449.7530000000002</v>
          </cell>
          <cell r="F12">
            <v>2449.7530000000002</v>
          </cell>
          <cell r="G12">
            <v>2449.7530000000002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816.72799999999995</v>
          </cell>
          <cell r="F39">
            <v>816.72799999999995</v>
          </cell>
          <cell r="G39">
            <v>816.72799999999995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2314.846</v>
          </cell>
          <cell r="F44">
            <v>2314.846</v>
          </cell>
          <cell r="G44">
            <v>2314.846</v>
          </cell>
        </row>
        <row r="45">
          <cell r="A45">
            <v>148</v>
          </cell>
          <cell r="B45" t="str">
            <v>Chad</v>
          </cell>
          <cell r="D45">
            <v>4766.7139999999999</v>
          </cell>
          <cell r="F45">
            <v>4766.7139999999999</v>
          </cell>
          <cell r="G45">
            <v>4766.7139999999999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3319.9349999999999</v>
          </cell>
          <cell r="F48">
            <v>3319.9349999999999</v>
          </cell>
          <cell r="G48">
            <v>3319.9349999999999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4258.6559999999999</v>
          </cell>
          <cell r="F52">
            <v>4258.6559999999999</v>
          </cell>
          <cell r="G52">
            <v>4258.6559999999999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12046.722</v>
          </cell>
          <cell r="F58">
            <v>12046.722</v>
          </cell>
          <cell r="G58">
            <v>12046.722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537.38099999999997</v>
          </cell>
          <cell r="F67">
            <v>537.38099999999997</v>
          </cell>
          <cell r="G67">
            <v>537.38099999999997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3029.3490000000002</v>
          </cell>
          <cell r="F69">
            <v>3029.3490000000002</v>
          </cell>
          <cell r="G69">
            <v>3029.3490000000002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181.61500000000001</v>
          </cell>
          <cell r="F76">
            <v>181.61500000000001</v>
          </cell>
          <cell r="G76">
            <v>181.61500000000001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823.18700000000001</v>
          </cell>
          <cell r="F82">
            <v>823.18700000000001</v>
          </cell>
          <cell r="G82">
            <v>823.18700000000001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772.51599999999996</v>
          </cell>
          <cell r="F85">
            <v>772.51599999999996</v>
          </cell>
          <cell r="G85">
            <v>772.51599999999996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1183.8489999999999</v>
          </cell>
          <cell r="F90">
            <v>1183.8489999999999</v>
          </cell>
          <cell r="G90">
            <v>1183.8489999999999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3321.4450000000002</v>
          </cell>
          <cell r="F92">
            <v>3321.4450000000002</v>
          </cell>
          <cell r="G92">
            <v>3321.4450000000002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2223.0010000000002</v>
          </cell>
          <cell r="F100">
            <v>2223.0010000000002</v>
          </cell>
          <cell r="G100">
            <v>2223.0010000000002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1709.912</v>
          </cell>
          <cell r="F128">
            <v>1709.912</v>
          </cell>
          <cell r="G128">
            <v>1709.912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1920.0730000000001</v>
          </cell>
          <cell r="F131">
            <v>1920.0730000000001</v>
          </cell>
          <cell r="G131">
            <v>1920.0730000000001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1115.329</v>
          </cell>
          <cell r="F135">
            <v>1115.329</v>
          </cell>
          <cell r="G135">
            <v>1115.329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238.732</v>
          </cell>
          <cell r="F139">
            <v>238.732</v>
          </cell>
          <cell r="G139">
            <v>238.732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333.37299999999999</v>
          </cell>
          <cell r="F152">
            <v>333.37299999999999</v>
          </cell>
          <cell r="G152">
            <v>333.37299999999999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4217.4340000000002</v>
          </cell>
          <cell r="F166">
            <v>4217.4340000000002</v>
          </cell>
          <cell r="G166">
            <v>4217.4340000000002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3082.83</v>
          </cell>
          <cell r="F169">
            <v>3082.83</v>
          </cell>
          <cell r="G169">
            <v>3082.83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19296.767</v>
          </cell>
          <cell r="F173">
            <v>19296.767</v>
          </cell>
          <cell r="G173">
            <v>19296.767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788.154</v>
          </cell>
          <cell r="F182">
            <v>788.154</v>
          </cell>
          <cell r="G182">
            <v>788.154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3695.6559999999999</v>
          </cell>
          <cell r="F190">
            <v>3695.6559999999999</v>
          </cell>
          <cell r="G190">
            <v>3695.6559999999999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2307.277</v>
          </cell>
          <cell r="F203">
            <v>2307.277</v>
          </cell>
          <cell r="G203">
            <v>2307.277</v>
          </cell>
        </row>
        <row r="205">
          <cell r="B205" t="str">
            <v>Total Member States</v>
          </cell>
          <cell r="C205">
            <v>0</v>
          </cell>
          <cell r="D205">
            <v>80751.233999999997</v>
          </cell>
          <cell r="E205">
            <v>0</v>
          </cell>
          <cell r="F205">
            <v>80751.233999999997</v>
          </cell>
          <cell r="G205">
            <v>80751.233999999997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4463.6670000000004</v>
          </cell>
          <cell r="F228">
            <v>4463.6670000000004</v>
          </cell>
          <cell r="G228">
            <v>4463.6670000000004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4463.6670000000004</v>
          </cell>
          <cell r="E235">
            <v>0</v>
          </cell>
          <cell r="F235">
            <v>4463.6670000000004</v>
          </cell>
          <cell r="G235">
            <v>4463.6670000000004</v>
          </cell>
        </row>
        <row r="237">
          <cell r="B237" t="str">
            <v>Total countries/areas</v>
          </cell>
          <cell r="C237">
            <v>0</v>
          </cell>
          <cell r="D237">
            <v>85214.900999999998</v>
          </cell>
          <cell r="E237">
            <v>0</v>
          </cell>
          <cell r="F237">
            <v>85214.900999999998</v>
          </cell>
          <cell r="G237">
            <v>85214.900999999998</v>
          </cell>
        </row>
        <row r="239">
          <cell r="A239">
            <v>711</v>
          </cell>
          <cell r="B239" t="str">
            <v>Sub-Saharan Africa</v>
          </cell>
          <cell r="D239">
            <v>10685.5</v>
          </cell>
          <cell r="F239">
            <v>10685.5</v>
          </cell>
          <cell r="G239">
            <v>10685.5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  <cell r="I240">
            <v>3396.0920000000001</v>
          </cell>
        </row>
        <row r="241">
          <cell r="A241">
            <v>141</v>
          </cell>
          <cell r="B241" t="str">
            <v>Asia and the Pacific</v>
          </cell>
          <cell r="D241">
            <v>5041.3280000000004</v>
          </cell>
          <cell r="F241">
            <v>5041.3280000000004</v>
          </cell>
          <cell r="G241">
            <v>5041.3280000000004</v>
          </cell>
          <cell r="I241">
            <v>3097.672</v>
          </cell>
        </row>
        <row r="242">
          <cell r="A242">
            <v>19</v>
          </cell>
          <cell r="B242" t="str">
            <v>Americas</v>
          </cell>
          <cell r="D242">
            <v>3659.433</v>
          </cell>
          <cell r="F242">
            <v>3659.433</v>
          </cell>
          <cell r="G242">
            <v>3659.433</v>
          </cell>
          <cell r="I242">
            <v>4191.7359999999999</v>
          </cell>
        </row>
        <row r="243">
          <cell r="A243">
            <v>146</v>
          </cell>
          <cell r="B243" t="str">
            <v>Western Asia</v>
          </cell>
          <cell r="D243">
            <v>3958.4659999999999</v>
          </cell>
          <cell r="F243">
            <v>3958.4659999999999</v>
          </cell>
          <cell r="G243">
            <v>3958.4659999999999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11050.749</v>
          </cell>
          <cell r="F245">
            <v>11050.749</v>
          </cell>
          <cell r="G245">
            <v>11050.749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34395.476000000002</v>
          </cell>
          <cell r="E248">
            <v>0</v>
          </cell>
          <cell r="F248">
            <v>34395.476000000002</v>
          </cell>
          <cell r="G248">
            <v>34395.476000000002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1757.2639999999999</v>
          </cell>
          <cell r="E250">
            <v>0</v>
          </cell>
          <cell r="F250">
            <v>1757.2639999999999</v>
          </cell>
          <cell r="G250">
            <v>1757.2639999999999</v>
          </cell>
        </row>
        <row r="252">
          <cell r="B252" t="str">
            <v>Total</v>
          </cell>
          <cell r="C252">
            <v>0</v>
          </cell>
          <cell r="D252">
            <v>121367.641</v>
          </cell>
          <cell r="E252">
            <v>0</v>
          </cell>
          <cell r="F252">
            <v>121367.641</v>
          </cell>
          <cell r="G252">
            <v>121367.641</v>
          </cell>
        </row>
      </sheetData>
      <sheetData sheetId="25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C239">
            <v>5018.8</v>
          </cell>
          <cell r="D239">
            <v>7430.9</v>
          </cell>
          <cell r="F239">
            <v>7430.9</v>
          </cell>
          <cell r="G239">
            <v>12449.7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D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5018.8</v>
          </cell>
          <cell r="D248">
            <v>7430.9</v>
          </cell>
          <cell r="E248">
            <v>0</v>
          </cell>
          <cell r="F248">
            <v>7430.9</v>
          </cell>
          <cell r="G248">
            <v>12449.7</v>
          </cell>
        </row>
        <row r="250">
          <cell r="A250">
            <v>2401</v>
          </cell>
          <cell r="B250" t="str">
            <v>Not elsewhere classified (from table 3b)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5018.8</v>
          </cell>
          <cell r="D252">
            <v>7430.9</v>
          </cell>
          <cell r="E252">
            <v>0</v>
          </cell>
          <cell r="F252">
            <v>7430.9</v>
          </cell>
          <cell r="G252">
            <v>12449.7</v>
          </cell>
        </row>
      </sheetData>
      <sheetData sheetId="26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 xml:space="preserve">Europe </v>
          </cell>
          <cell r="C244">
            <v>1525.3</v>
          </cell>
          <cell r="D244">
            <v>10875.3</v>
          </cell>
          <cell r="F244">
            <v>10875.3</v>
          </cell>
          <cell r="G244">
            <v>12400.599999999999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1525.3</v>
          </cell>
          <cell r="D248">
            <v>10875.3</v>
          </cell>
          <cell r="E248">
            <v>0</v>
          </cell>
          <cell r="F248">
            <v>10875.3</v>
          </cell>
          <cell r="G248">
            <v>12400.599999999999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1525.3</v>
          </cell>
          <cell r="D252">
            <v>10875.3</v>
          </cell>
          <cell r="E252">
            <v>0</v>
          </cell>
          <cell r="F252">
            <v>10875.3</v>
          </cell>
          <cell r="G252">
            <v>12400.599999999999</v>
          </cell>
        </row>
      </sheetData>
      <sheetData sheetId="27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C18">
            <v>0</v>
          </cell>
          <cell r="D18">
            <v>0</v>
          </cell>
          <cell r="E18">
            <v>652.39200000000005</v>
          </cell>
          <cell r="F18">
            <v>652.39200000000005</v>
          </cell>
          <cell r="G18">
            <v>652.39200000000005</v>
          </cell>
        </row>
        <row r="19">
          <cell r="A19">
            <v>51</v>
          </cell>
          <cell r="B19" t="str">
            <v>Armenia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C35">
            <v>0</v>
          </cell>
          <cell r="D35">
            <v>0</v>
          </cell>
          <cell r="E35">
            <v>568.33799999999997</v>
          </cell>
          <cell r="F35">
            <v>568.33799999999997</v>
          </cell>
          <cell r="G35">
            <v>568.33799999999997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C46">
            <v>0</v>
          </cell>
          <cell r="D46">
            <v>0</v>
          </cell>
          <cell r="E46">
            <v>401.887</v>
          </cell>
          <cell r="F46">
            <v>401.887</v>
          </cell>
          <cell r="G46">
            <v>401.887</v>
          </cell>
        </row>
        <row r="47">
          <cell r="A47">
            <v>156</v>
          </cell>
          <cell r="B47" t="str">
            <v>China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C48">
            <v>0</v>
          </cell>
          <cell r="D48">
            <v>0</v>
          </cell>
          <cell r="E48">
            <v>378.024</v>
          </cell>
          <cell r="F48">
            <v>378.024</v>
          </cell>
          <cell r="G48">
            <v>378.024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C51">
            <v>0</v>
          </cell>
          <cell r="D51">
            <v>0</v>
          </cell>
          <cell r="E51">
            <v>15.177</v>
          </cell>
          <cell r="F51">
            <v>15.177</v>
          </cell>
          <cell r="G51">
            <v>15.177</v>
          </cell>
        </row>
        <row r="52">
          <cell r="A52">
            <v>384</v>
          </cell>
          <cell r="B52" t="str">
            <v>Cote d'Ivoire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0</v>
          </cell>
          <cell r="D62">
            <v>0</v>
          </cell>
          <cell r="E62">
            <v>104.015</v>
          </cell>
          <cell r="F62">
            <v>104.015</v>
          </cell>
          <cell r="G62">
            <v>104.015</v>
          </cell>
        </row>
        <row r="63">
          <cell r="A63">
            <v>218</v>
          </cell>
          <cell r="B63" t="str">
            <v>Ecuador</v>
          </cell>
          <cell r="C63">
            <v>0</v>
          </cell>
          <cell r="D63">
            <v>0</v>
          </cell>
          <cell r="E63">
            <v>22.811</v>
          </cell>
          <cell r="F63">
            <v>22.811</v>
          </cell>
          <cell r="G63">
            <v>22.811</v>
          </cell>
        </row>
        <row r="64">
          <cell r="A64">
            <v>818</v>
          </cell>
          <cell r="B64" t="str">
            <v>Egypt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C65">
            <v>0</v>
          </cell>
          <cell r="D65">
            <v>0</v>
          </cell>
          <cell r="E65">
            <v>1.506</v>
          </cell>
          <cell r="F65">
            <v>1.506</v>
          </cell>
          <cell r="G65">
            <v>1.506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C122">
            <v>0</v>
          </cell>
          <cell r="D122">
            <v>0</v>
          </cell>
          <cell r="E122">
            <v>402.95299999999997</v>
          </cell>
          <cell r="F122">
            <v>402.95299999999997</v>
          </cell>
          <cell r="G122">
            <v>402.95299999999997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0</v>
          </cell>
          <cell r="D134">
            <v>44.335999999999999</v>
          </cell>
          <cell r="E134">
            <v>0</v>
          </cell>
          <cell r="F134">
            <v>44.335999999999999</v>
          </cell>
          <cell r="G134">
            <v>44.335999999999999</v>
          </cell>
        </row>
        <row r="135">
          <cell r="A135">
            <v>562</v>
          </cell>
          <cell r="B135" t="str">
            <v>Niger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0</v>
          </cell>
          <cell r="D141">
            <v>0</v>
          </cell>
          <cell r="E141">
            <v>37.173999999999999</v>
          </cell>
          <cell r="F141">
            <v>37.173999999999999</v>
          </cell>
          <cell r="G141">
            <v>37.173999999999999</v>
          </cell>
        </row>
        <row r="142">
          <cell r="A142">
            <v>598</v>
          </cell>
          <cell r="B142" t="str">
            <v>Papua New Guinea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C143">
            <v>0</v>
          </cell>
          <cell r="D143">
            <v>0</v>
          </cell>
          <cell r="E143">
            <v>5.07</v>
          </cell>
          <cell r="F143">
            <v>5.07</v>
          </cell>
          <cell r="G143">
            <v>5.07</v>
          </cell>
        </row>
        <row r="144">
          <cell r="A144">
            <v>604</v>
          </cell>
          <cell r="B144" t="str">
            <v>Peru</v>
          </cell>
          <cell r="C144">
            <v>0</v>
          </cell>
          <cell r="D144">
            <v>0</v>
          </cell>
          <cell r="E144">
            <v>28.126000000000001</v>
          </cell>
          <cell r="F144">
            <v>28.126000000000001</v>
          </cell>
          <cell r="G144">
            <v>28.126000000000001</v>
          </cell>
        </row>
        <row r="145">
          <cell r="A145">
            <v>608</v>
          </cell>
          <cell r="B145" t="str">
            <v>Philippines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0</v>
          </cell>
          <cell r="D196">
            <v>0</v>
          </cell>
          <cell r="E196">
            <v>57.814</v>
          </cell>
          <cell r="F196">
            <v>57.814</v>
          </cell>
          <cell r="G196">
            <v>57.814</v>
          </cell>
        </row>
        <row r="197">
          <cell r="A197">
            <v>860</v>
          </cell>
          <cell r="B197" t="str">
            <v>Uzbekistan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 t="str">
            <v>Total Member States</v>
          </cell>
          <cell r="C205">
            <v>0</v>
          </cell>
          <cell r="D205">
            <v>44.335999999999999</v>
          </cell>
          <cell r="E205">
            <v>2675.2869999999998</v>
          </cell>
          <cell r="F205">
            <v>2719.623</v>
          </cell>
          <cell r="G205">
            <v>2719.623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Non-Member States or areas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660</v>
          </cell>
          <cell r="B209" t="str">
            <v>Anguilla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 t="str">
            <v>Total countries/areas</v>
          </cell>
          <cell r="C237">
            <v>0</v>
          </cell>
          <cell r="D237">
            <v>44.335999999999999</v>
          </cell>
          <cell r="E237">
            <v>2675.2869999999998</v>
          </cell>
          <cell r="F237">
            <v>2719.623</v>
          </cell>
          <cell r="G237">
            <v>2719.623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711</v>
          </cell>
          <cell r="B239" t="str">
            <v>Sub-Saharan Africa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C242">
            <v>4750</v>
          </cell>
          <cell r="D242">
            <v>8475.52</v>
          </cell>
          <cell r="E242">
            <v>0</v>
          </cell>
          <cell r="F242">
            <v>8475.52</v>
          </cell>
          <cell r="G242">
            <v>13225.52</v>
          </cell>
          <cell r="H242" t="str">
            <v>1/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4750</v>
          </cell>
          <cell r="D248">
            <v>8475.52</v>
          </cell>
          <cell r="E248">
            <v>0</v>
          </cell>
          <cell r="F248">
            <v>8475.52</v>
          </cell>
          <cell r="G248">
            <v>13225.52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4750</v>
          </cell>
          <cell r="D252">
            <v>8519.8559999999998</v>
          </cell>
          <cell r="E252">
            <v>2675.2869999999998</v>
          </cell>
          <cell r="F252">
            <v>11195.143</v>
          </cell>
          <cell r="G252">
            <v>15945.143</v>
          </cell>
        </row>
      </sheetData>
      <sheetData sheetId="28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3879.058</v>
          </cell>
          <cell r="D241">
            <v>10388.365</v>
          </cell>
          <cell r="E241">
            <v>0</v>
          </cell>
          <cell r="F241">
            <v>10388.365</v>
          </cell>
          <cell r="G241">
            <v>14267.422999999999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3879.058</v>
          </cell>
          <cell r="D248">
            <v>10388.365</v>
          </cell>
          <cell r="E248">
            <v>0</v>
          </cell>
          <cell r="F248">
            <v>10388.365</v>
          </cell>
          <cell r="G248">
            <v>14267.422999999999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3879.058</v>
          </cell>
          <cell r="D252">
            <v>10388.365</v>
          </cell>
          <cell r="E252">
            <v>0</v>
          </cell>
          <cell r="F252">
            <v>10388.365</v>
          </cell>
          <cell r="G252">
            <v>14267.422999999999</v>
          </cell>
        </row>
      </sheetData>
      <sheetData sheetId="29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C243">
            <v>1252.8</v>
          </cell>
          <cell r="D243">
            <v>2604.6</v>
          </cell>
          <cell r="E243">
            <v>300.2</v>
          </cell>
          <cell r="F243">
            <v>2904.7999999999997</v>
          </cell>
          <cell r="G243">
            <v>4157.5999999999995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1252.8</v>
          </cell>
          <cell r="D248">
            <v>2604.6</v>
          </cell>
          <cell r="E248">
            <v>300.2</v>
          </cell>
          <cell r="F248">
            <v>2904.7999999999997</v>
          </cell>
          <cell r="G248">
            <v>4157.5999999999995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1252.8</v>
          </cell>
          <cell r="D252">
            <v>2604.6</v>
          </cell>
          <cell r="E252">
            <v>300.2</v>
          </cell>
          <cell r="F252">
            <v>2904.7999999999997</v>
          </cell>
          <cell r="G252">
            <v>4157.5999999999995</v>
          </cell>
        </row>
      </sheetData>
      <sheetData sheetId="30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36.299999999999997</v>
          </cell>
          <cell r="F32">
            <v>36.299999999999997</v>
          </cell>
          <cell r="G32">
            <v>36.299999999999997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9.1</v>
          </cell>
          <cell r="F35">
            <v>9.1</v>
          </cell>
          <cell r="G35">
            <v>9.1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100.5</v>
          </cell>
          <cell r="F39">
            <v>100.5</v>
          </cell>
          <cell r="G39">
            <v>100.5</v>
          </cell>
        </row>
        <row r="40">
          <cell r="A40">
            <v>116</v>
          </cell>
          <cell r="B40" t="str">
            <v>Cambodia</v>
          </cell>
          <cell r="D40">
            <v>21786.1</v>
          </cell>
          <cell r="F40">
            <v>21786.1</v>
          </cell>
          <cell r="G40">
            <v>21786.1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91.2</v>
          </cell>
          <cell r="F48">
            <v>91.2</v>
          </cell>
          <cell r="G48">
            <v>91.2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64.400000000000006</v>
          </cell>
          <cell r="F94">
            <v>64.400000000000006</v>
          </cell>
          <cell r="G94">
            <v>64.400000000000006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173.3</v>
          </cell>
          <cell r="F104">
            <v>173.3</v>
          </cell>
          <cell r="G104">
            <v>173.3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93.2</v>
          </cell>
          <cell r="F113">
            <v>93.2</v>
          </cell>
          <cell r="G113">
            <v>93.2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71.400000000000006</v>
          </cell>
          <cell r="F139">
            <v>71.400000000000006</v>
          </cell>
          <cell r="G139">
            <v>71.400000000000006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-14.7</v>
          </cell>
          <cell r="F149">
            <v>-14.7</v>
          </cell>
          <cell r="G149">
            <v>-14.7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19.600000000000001</v>
          </cell>
          <cell r="F183">
            <v>19.600000000000001</v>
          </cell>
          <cell r="G183">
            <v>19.600000000000001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37.5</v>
          </cell>
          <cell r="F189">
            <v>37.5</v>
          </cell>
          <cell r="G189">
            <v>37.5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88.1</v>
          </cell>
          <cell r="F200">
            <v>88.1</v>
          </cell>
          <cell r="G200">
            <v>88.1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22556</v>
          </cell>
          <cell r="E205">
            <v>0</v>
          </cell>
          <cell r="F205">
            <v>22556</v>
          </cell>
          <cell r="G205">
            <v>22556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22556</v>
          </cell>
          <cell r="E237">
            <v>0</v>
          </cell>
          <cell r="F237">
            <v>22556</v>
          </cell>
          <cell r="G237">
            <v>22556</v>
          </cell>
        </row>
        <row r="239">
          <cell r="A239">
            <v>711</v>
          </cell>
          <cell r="B239" t="str">
            <v>Sub-Saharan Africa</v>
          </cell>
          <cell r="D239">
            <v>2783.6</v>
          </cell>
          <cell r="F239">
            <v>2783.6</v>
          </cell>
          <cell r="G239">
            <v>2783.6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1289</v>
          </cell>
          <cell r="F241">
            <v>1289</v>
          </cell>
          <cell r="G241">
            <v>1289</v>
          </cell>
        </row>
        <row r="242">
          <cell r="A242">
            <v>19</v>
          </cell>
          <cell r="B242" t="str">
            <v>Americas</v>
          </cell>
          <cell r="D242">
            <v>394.5</v>
          </cell>
          <cell r="F242">
            <v>394.5</v>
          </cell>
          <cell r="G242">
            <v>394.5</v>
          </cell>
        </row>
        <row r="243">
          <cell r="A243">
            <v>146</v>
          </cell>
          <cell r="B243" t="str">
            <v>Western Asia</v>
          </cell>
          <cell r="D243">
            <v>6.4</v>
          </cell>
          <cell r="F243">
            <v>6.4</v>
          </cell>
          <cell r="G243">
            <v>6.4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36652.300000000003</v>
          </cell>
          <cell r="F245">
            <v>36652.300000000003</v>
          </cell>
          <cell r="G245">
            <v>36652.300000000003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84.2</v>
          </cell>
          <cell r="F246">
            <v>84.2</v>
          </cell>
          <cell r="G246">
            <v>84.2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41210</v>
          </cell>
          <cell r="E248">
            <v>0</v>
          </cell>
          <cell r="F248">
            <v>41210</v>
          </cell>
          <cell r="G248">
            <v>41210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4892.7</v>
          </cell>
          <cell r="E250">
            <v>0</v>
          </cell>
          <cell r="F250">
            <v>0</v>
          </cell>
          <cell r="G250">
            <v>4892.7</v>
          </cell>
        </row>
        <row r="252">
          <cell r="B252" t="str">
            <v>Total</v>
          </cell>
          <cell r="C252">
            <v>4892.7</v>
          </cell>
          <cell r="D252">
            <v>63766</v>
          </cell>
          <cell r="E252">
            <v>0</v>
          </cell>
          <cell r="F252">
            <v>63766</v>
          </cell>
          <cell r="G252">
            <v>68658.7</v>
          </cell>
        </row>
      </sheetData>
      <sheetData sheetId="3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2392.3701100000003</v>
          </cell>
          <cell r="D12">
            <v>24498.6014426</v>
          </cell>
          <cell r="E12">
            <v>3211.42227</v>
          </cell>
          <cell r="F12">
            <v>27710.023712599999</v>
          </cell>
          <cell r="G12">
            <v>30102.393822599999</v>
          </cell>
        </row>
        <row r="13">
          <cell r="A13">
            <v>8</v>
          </cell>
          <cell r="B13" t="str">
            <v>Albania</v>
          </cell>
          <cell r="C13">
            <v>122.89862000000001</v>
          </cell>
          <cell r="D13">
            <v>189.18254000000002</v>
          </cell>
          <cell r="E13">
            <v>0</v>
          </cell>
          <cell r="F13">
            <v>189.18254000000002</v>
          </cell>
          <cell r="G13">
            <v>312.08116000000001</v>
          </cell>
        </row>
        <row r="14">
          <cell r="A14">
            <v>12</v>
          </cell>
          <cell r="B14" t="str">
            <v>Algeria</v>
          </cell>
          <cell r="C14">
            <v>257.13506999999998</v>
          </cell>
          <cell r="D14">
            <v>9.4358500000000003</v>
          </cell>
          <cell r="E14">
            <v>61.475830000000002</v>
          </cell>
          <cell r="F14">
            <v>70.911680000000004</v>
          </cell>
          <cell r="G14">
            <v>328.04674999999997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1097.2900199999999</v>
          </cell>
          <cell r="D16">
            <v>2380.0509279999997</v>
          </cell>
          <cell r="E16">
            <v>552.47570999999994</v>
          </cell>
          <cell r="F16">
            <v>2932.5266379999994</v>
          </cell>
          <cell r="G16">
            <v>4029.8166579999993</v>
          </cell>
        </row>
        <row r="17">
          <cell r="A17">
            <v>28</v>
          </cell>
          <cell r="B17" t="str">
            <v>Antigua and Barbuda</v>
          </cell>
          <cell r="C17">
            <v>337.36904000000004</v>
          </cell>
          <cell r="D17">
            <v>0</v>
          </cell>
          <cell r="E17">
            <v>0</v>
          </cell>
          <cell r="F17">
            <v>0</v>
          </cell>
          <cell r="G17">
            <v>337.36904000000004</v>
          </cell>
        </row>
        <row r="18">
          <cell r="A18">
            <v>32</v>
          </cell>
          <cell r="B18" t="str">
            <v>Argentina</v>
          </cell>
          <cell r="C18">
            <v>327.02505000000002</v>
          </cell>
          <cell r="D18">
            <v>0</v>
          </cell>
          <cell r="E18">
            <v>0</v>
          </cell>
          <cell r="F18">
            <v>0</v>
          </cell>
          <cell r="G18">
            <v>327.02505000000002</v>
          </cell>
        </row>
        <row r="19">
          <cell r="A19">
            <v>51</v>
          </cell>
          <cell r="B19" t="str">
            <v>Armenia</v>
          </cell>
          <cell r="C19">
            <v>871.96885999999995</v>
          </cell>
          <cell r="D19">
            <v>496.55788000000001</v>
          </cell>
          <cell r="E19">
            <v>0</v>
          </cell>
          <cell r="F19">
            <v>496.55788000000001</v>
          </cell>
          <cell r="G19">
            <v>1368.52674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106.73607</v>
          </cell>
          <cell r="D22">
            <v>317.56390000000005</v>
          </cell>
          <cell r="E22">
            <v>0</v>
          </cell>
          <cell r="F22">
            <v>317.56390000000005</v>
          </cell>
          <cell r="G22">
            <v>424.29997000000003</v>
          </cell>
        </row>
        <row r="23">
          <cell r="A23">
            <v>44</v>
          </cell>
          <cell r="B23" t="str">
            <v>Bahamas</v>
          </cell>
          <cell r="C23">
            <v>26.817450000000001</v>
          </cell>
          <cell r="D23">
            <v>18.177</v>
          </cell>
          <cell r="E23">
            <v>0</v>
          </cell>
          <cell r="F23">
            <v>18.177</v>
          </cell>
          <cell r="G23">
            <v>44.994450000000001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1031.25926</v>
          </cell>
          <cell r="D25">
            <v>8244.0374517</v>
          </cell>
          <cell r="E25">
            <v>0</v>
          </cell>
          <cell r="F25">
            <v>8244.0374517</v>
          </cell>
          <cell r="G25">
            <v>9275.2967117000007</v>
          </cell>
        </row>
        <row r="26">
          <cell r="A26">
            <v>52</v>
          </cell>
          <cell r="B26" t="str">
            <v>Barbados</v>
          </cell>
          <cell r="C26">
            <v>545.21584000000007</v>
          </cell>
          <cell r="D26">
            <v>0</v>
          </cell>
          <cell r="E26">
            <v>0</v>
          </cell>
          <cell r="F26">
            <v>0</v>
          </cell>
          <cell r="G26">
            <v>545.21584000000007</v>
          </cell>
        </row>
        <row r="27">
          <cell r="A27">
            <v>112</v>
          </cell>
          <cell r="B27" t="str">
            <v>Belarus</v>
          </cell>
          <cell r="C27">
            <v>0.31063999999999997</v>
          </cell>
          <cell r="D27">
            <v>0</v>
          </cell>
          <cell r="E27">
            <v>0</v>
          </cell>
          <cell r="F27">
            <v>0</v>
          </cell>
          <cell r="G27">
            <v>0.31063999999999997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293.49088</v>
          </cell>
          <cell r="D29">
            <v>23.013740000000002</v>
          </cell>
          <cell r="E29">
            <v>0</v>
          </cell>
          <cell r="F29">
            <v>23.013740000000002</v>
          </cell>
          <cell r="G29">
            <v>316.50461999999999</v>
          </cell>
        </row>
        <row r="30">
          <cell r="A30">
            <v>204</v>
          </cell>
          <cell r="B30" t="str">
            <v>Benin</v>
          </cell>
          <cell r="C30">
            <v>1247.6967199999999</v>
          </cell>
          <cell r="D30">
            <v>16.482340000000001</v>
          </cell>
          <cell r="E30">
            <v>0</v>
          </cell>
          <cell r="F30">
            <v>16.482340000000001</v>
          </cell>
          <cell r="G30">
            <v>1264.1790599999999</v>
          </cell>
        </row>
        <row r="31">
          <cell r="A31">
            <v>64</v>
          </cell>
          <cell r="B31" t="str">
            <v>Bhutan</v>
          </cell>
          <cell r="C31">
            <v>189.12544999999997</v>
          </cell>
          <cell r="D31">
            <v>0</v>
          </cell>
          <cell r="E31">
            <v>0</v>
          </cell>
          <cell r="F31">
            <v>0</v>
          </cell>
          <cell r="G31">
            <v>189.12544999999997</v>
          </cell>
        </row>
        <row r="32">
          <cell r="A32">
            <v>68</v>
          </cell>
          <cell r="B32" t="str">
            <v>Bolivia</v>
          </cell>
          <cell r="C32">
            <v>878.35303999999996</v>
          </cell>
          <cell r="D32">
            <v>2246.0714700000003</v>
          </cell>
          <cell r="E32">
            <v>0</v>
          </cell>
          <cell r="F32">
            <v>2246.0714700000003</v>
          </cell>
          <cell r="G32">
            <v>3124.4245100000003</v>
          </cell>
        </row>
        <row r="33">
          <cell r="A33">
            <v>70</v>
          </cell>
          <cell r="B33" t="str">
            <v>Bosnia and Herzegovina</v>
          </cell>
          <cell r="C33">
            <v>231.00533999999999</v>
          </cell>
          <cell r="D33">
            <v>48.891984999999991</v>
          </cell>
          <cell r="E33">
            <v>0</v>
          </cell>
          <cell r="F33">
            <v>48.891984999999991</v>
          </cell>
          <cell r="G33">
            <v>279.89732499999997</v>
          </cell>
        </row>
        <row r="34">
          <cell r="A34">
            <v>72</v>
          </cell>
          <cell r="B34" t="str">
            <v>Botswana</v>
          </cell>
          <cell r="C34">
            <v>239.42609999999996</v>
          </cell>
          <cell r="D34">
            <v>0</v>
          </cell>
          <cell r="E34">
            <v>25.410360000000001</v>
          </cell>
          <cell r="F34">
            <v>25.410360000000001</v>
          </cell>
          <cell r="G34">
            <v>264.83645999999999</v>
          </cell>
        </row>
        <row r="35">
          <cell r="A35">
            <v>76</v>
          </cell>
          <cell r="B35" t="str">
            <v>Brazil</v>
          </cell>
          <cell r="C35">
            <v>1277.6352099999999</v>
          </cell>
          <cell r="D35">
            <v>208.00047000000001</v>
          </cell>
          <cell r="E35">
            <v>6026.9640600000002</v>
          </cell>
          <cell r="F35">
            <v>6234.9645300000002</v>
          </cell>
          <cell r="G35">
            <v>7512.5997399999997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C38">
            <v>1218.2491400000001</v>
          </cell>
          <cell r="D38">
            <v>4188.8972199999998</v>
          </cell>
          <cell r="E38">
            <v>-0.4572</v>
          </cell>
          <cell r="F38">
            <v>4188.44002</v>
          </cell>
          <cell r="G38">
            <v>5406.6891599999999</v>
          </cell>
        </row>
        <row r="39">
          <cell r="A39">
            <v>108</v>
          </cell>
          <cell r="B39" t="str">
            <v>Burundi</v>
          </cell>
          <cell r="C39">
            <v>1152.8463999999999</v>
          </cell>
          <cell r="D39">
            <v>7102.8737610000007</v>
          </cell>
          <cell r="E39">
            <v>26.791599999999999</v>
          </cell>
          <cell r="F39">
            <v>7129.6653610000003</v>
          </cell>
          <cell r="G39">
            <v>8282.5117609999998</v>
          </cell>
        </row>
        <row r="40">
          <cell r="A40">
            <v>116</v>
          </cell>
          <cell r="B40" t="str">
            <v>Cambodia</v>
          </cell>
          <cell r="C40">
            <v>1786.8918500000002</v>
          </cell>
          <cell r="D40">
            <v>1633.68147</v>
          </cell>
          <cell r="E40">
            <v>1021.78008</v>
          </cell>
          <cell r="F40">
            <v>2655.46155</v>
          </cell>
          <cell r="G40">
            <v>4442.3534</v>
          </cell>
        </row>
        <row r="41">
          <cell r="A41">
            <v>120</v>
          </cell>
          <cell r="B41" t="str">
            <v>Cameroon</v>
          </cell>
          <cell r="C41">
            <v>1211.9643899999999</v>
          </cell>
          <cell r="D41">
            <v>193.57621</v>
          </cell>
          <cell r="E41">
            <v>28.637160000000002</v>
          </cell>
          <cell r="F41">
            <v>222.21337</v>
          </cell>
          <cell r="G41">
            <v>1434.1777599999998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850.31095999999991</v>
          </cell>
          <cell r="D43">
            <v>456.78017999999997</v>
          </cell>
          <cell r="E43">
            <v>5.9240000000000001E-2</v>
          </cell>
          <cell r="F43">
            <v>456.83941999999996</v>
          </cell>
          <cell r="G43">
            <v>1307.1503799999998</v>
          </cell>
        </row>
        <row r="44">
          <cell r="A44">
            <v>140</v>
          </cell>
          <cell r="B44" t="str">
            <v>Central African Rep.</v>
          </cell>
          <cell r="C44">
            <v>669.63519999999994</v>
          </cell>
          <cell r="D44">
            <v>2843.1061099999997</v>
          </cell>
          <cell r="E44">
            <v>0</v>
          </cell>
          <cell r="F44">
            <v>2843.1061099999997</v>
          </cell>
          <cell r="G44">
            <v>3512.7413099999994</v>
          </cell>
        </row>
        <row r="45">
          <cell r="A45">
            <v>148</v>
          </cell>
          <cell r="B45" t="str">
            <v>Chad</v>
          </cell>
          <cell r="C45">
            <v>1399.6226000000001</v>
          </cell>
          <cell r="D45">
            <v>4961.2366059999995</v>
          </cell>
          <cell r="E45">
            <v>0</v>
          </cell>
          <cell r="F45">
            <v>4961.2366059999995</v>
          </cell>
          <cell r="G45">
            <v>6360.8592059999992</v>
          </cell>
        </row>
        <row r="46">
          <cell r="A46">
            <v>152</v>
          </cell>
          <cell r="B46" t="str">
            <v>Chile</v>
          </cell>
          <cell r="C46">
            <v>433.90445999999997</v>
          </cell>
          <cell r="D46">
            <v>17.709810000000001</v>
          </cell>
          <cell r="E46">
            <v>199.75335000000001</v>
          </cell>
          <cell r="F46">
            <v>217.46316000000002</v>
          </cell>
          <cell r="G46">
            <v>651.36761999999999</v>
          </cell>
        </row>
        <row r="47">
          <cell r="A47">
            <v>156</v>
          </cell>
          <cell r="B47" t="str">
            <v>China</v>
          </cell>
          <cell r="C47">
            <v>1452.92031</v>
          </cell>
          <cell r="D47">
            <v>700.42145999999991</v>
          </cell>
          <cell r="E47">
            <v>0</v>
          </cell>
          <cell r="F47">
            <v>700.42145999999991</v>
          </cell>
          <cell r="G47">
            <v>2153.34177</v>
          </cell>
        </row>
        <row r="48">
          <cell r="A48">
            <v>170</v>
          </cell>
          <cell r="B48" t="str">
            <v>Colombia</v>
          </cell>
          <cell r="C48">
            <v>823.75452000000007</v>
          </cell>
          <cell r="D48">
            <v>1003.2745329999998</v>
          </cell>
          <cell r="E48">
            <v>4620.98891</v>
          </cell>
          <cell r="F48">
            <v>5624.2634429999998</v>
          </cell>
          <cell r="G48">
            <v>6448.0179630000002</v>
          </cell>
        </row>
        <row r="49">
          <cell r="A49">
            <v>174</v>
          </cell>
          <cell r="B49" t="str">
            <v>Comoros</v>
          </cell>
          <cell r="C49">
            <v>179.31349</v>
          </cell>
          <cell r="D49">
            <v>0</v>
          </cell>
          <cell r="E49">
            <v>0</v>
          </cell>
          <cell r="F49">
            <v>0</v>
          </cell>
          <cell r="G49">
            <v>179.31349</v>
          </cell>
        </row>
        <row r="50">
          <cell r="A50">
            <v>178</v>
          </cell>
          <cell r="B50" t="str">
            <v>Congo</v>
          </cell>
          <cell r="C50">
            <v>653.69564000000003</v>
          </cell>
          <cell r="D50">
            <v>415.51832000000002</v>
          </cell>
          <cell r="E50">
            <v>114.51336000000001</v>
          </cell>
          <cell r="F50">
            <v>530.03168000000005</v>
          </cell>
          <cell r="G50">
            <v>1183.72732</v>
          </cell>
        </row>
        <row r="51">
          <cell r="A51">
            <v>188</v>
          </cell>
          <cell r="B51" t="str">
            <v>Costa Rica</v>
          </cell>
          <cell r="C51">
            <v>714.12141999999994</v>
          </cell>
          <cell r="D51">
            <v>0</v>
          </cell>
          <cell r="E51">
            <v>0</v>
          </cell>
          <cell r="F51">
            <v>0</v>
          </cell>
          <cell r="G51">
            <v>714.12141999999994</v>
          </cell>
        </row>
        <row r="52">
          <cell r="A52">
            <v>384</v>
          </cell>
          <cell r="B52" t="str">
            <v>Cote d'Ivoire</v>
          </cell>
          <cell r="C52">
            <v>1233.53206</v>
          </cell>
          <cell r="D52">
            <v>3255.9506800000004</v>
          </cell>
          <cell r="E52">
            <v>143.28457999999998</v>
          </cell>
          <cell r="F52">
            <v>3399.2352600000004</v>
          </cell>
          <cell r="G52">
            <v>4632.7673200000008</v>
          </cell>
        </row>
        <row r="53">
          <cell r="A53">
            <v>191</v>
          </cell>
          <cell r="B53" t="str">
            <v>Croatia</v>
          </cell>
          <cell r="C53">
            <v>299.22040000000004</v>
          </cell>
          <cell r="D53">
            <v>0</v>
          </cell>
          <cell r="E53">
            <v>0</v>
          </cell>
          <cell r="F53">
            <v>0</v>
          </cell>
          <cell r="G53">
            <v>299.22040000000004</v>
          </cell>
        </row>
        <row r="54">
          <cell r="A54">
            <v>192</v>
          </cell>
          <cell r="B54" t="str">
            <v>Cuba</v>
          </cell>
          <cell r="C54">
            <v>812.50323000000003</v>
          </cell>
          <cell r="D54">
            <v>37.290330000000004</v>
          </cell>
          <cell r="E54">
            <v>0</v>
          </cell>
          <cell r="F54">
            <v>37.290330000000004</v>
          </cell>
          <cell r="G54">
            <v>849.79356000000007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1569.7106600000002</v>
          </cell>
          <cell r="D57">
            <v>1367.58168</v>
          </cell>
          <cell r="E57">
            <v>0</v>
          </cell>
          <cell r="F57">
            <v>1367.58168</v>
          </cell>
          <cell r="G57">
            <v>2937.29234</v>
          </cell>
        </row>
        <row r="58">
          <cell r="A58">
            <v>180</v>
          </cell>
          <cell r="B58" t="str">
            <v>Dem Rep of the Congo</v>
          </cell>
          <cell r="C58">
            <v>1646.9878999999999</v>
          </cell>
          <cell r="D58">
            <v>28631.985548000004</v>
          </cell>
          <cell r="E58">
            <v>143.01901999999998</v>
          </cell>
          <cell r="F58">
            <v>28775.004568000004</v>
          </cell>
          <cell r="G58">
            <v>30421.992468000004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157.46290000000002</v>
          </cell>
          <cell r="D60">
            <v>361.66434999999996</v>
          </cell>
          <cell r="E60">
            <v>0</v>
          </cell>
          <cell r="F60">
            <v>361.66434999999996</v>
          </cell>
          <cell r="G60">
            <v>519.12725</v>
          </cell>
        </row>
        <row r="61">
          <cell r="A61">
            <v>212</v>
          </cell>
          <cell r="B61" t="str">
            <v>Dominica</v>
          </cell>
          <cell r="C61">
            <v>309.60373000000004</v>
          </cell>
          <cell r="D61">
            <v>0</v>
          </cell>
          <cell r="E61">
            <v>0</v>
          </cell>
          <cell r="F61">
            <v>0</v>
          </cell>
          <cell r="G61">
            <v>309.60373000000004</v>
          </cell>
        </row>
        <row r="62">
          <cell r="A62">
            <v>214</v>
          </cell>
          <cell r="B62" t="str">
            <v>Dominican Republic</v>
          </cell>
          <cell r="C62">
            <v>1264.35823</v>
          </cell>
          <cell r="D62">
            <v>1116.3493600000002</v>
          </cell>
          <cell r="E62">
            <v>105.71991</v>
          </cell>
          <cell r="F62">
            <v>1222.0692700000002</v>
          </cell>
          <cell r="G62">
            <v>2486.4275000000002</v>
          </cell>
        </row>
        <row r="63">
          <cell r="A63">
            <v>218</v>
          </cell>
          <cell r="B63" t="str">
            <v>Ecuador</v>
          </cell>
          <cell r="C63">
            <v>699.12722999999994</v>
          </cell>
          <cell r="D63">
            <v>431.16107</v>
          </cell>
          <cell r="E63">
            <v>0</v>
          </cell>
          <cell r="F63">
            <v>431.16107</v>
          </cell>
          <cell r="G63">
            <v>1130.2882999999999</v>
          </cell>
        </row>
        <row r="64">
          <cell r="A64">
            <v>818</v>
          </cell>
          <cell r="B64" t="str">
            <v>Egypt</v>
          </cell>
          <cell r="C64">
            <v>769.16425000000004</v>
          </cell>
          <cell r="D64">
            <v>2561.1612700000001</v>
          </cell>
          <cell r="E64">
            <v>17.76643</v>
          </cell>
          <cell r="F64">
            <v>2578.9277000000002</v>
          </cell>
          <cell r="G64">
            <v>3348.09195</v>
          </cell>
        </row>
        <row r="65">
          <cell r="A65">
            <v>222</v>
          </cell>
          <cell r="B65" t="str">
            <v>El Salvador</v>
          </cell>
          <cell r="C65">
            <v>714.33059000000003</v>
          </cell>
          <cell r="D65">
            <v>1675.6748600000001</v>
          </cell>
          <cell r="E65">
            <v>0</v>
          </cell>
          <cell r="F65">
            <v>1675.6748600000001</v>
          </cell>
          <cell r="G65">
            <v>2390.0054500000001</v>
          </cell>
        </row>
        <row r="66">
          <cell r="A66">
            <v>226</v>
          </cell>
          <cell r="B66" t="str">
            <v>Equatorial Guinea</v>
          </cell>
          <cell r="C66">
            <v>287.80162000000001</v>
          </cell>
          <cell r="D66">
            <v>0</v>
          </cell>
          <cell r="E66">
            <v>0</v>
          </cell>
          <cell r="F66">
            <v>0</v>
          </cell>
          <cell r="G66">
            <v>287.80162000000001</v>
          </cell>
        </row>
        <row r="67">
          <cell r="A67">
            <v>232</v>
          </cell>
          <cell r="B67" t="str">
            <v>Eritrea</v>
          </cell>
          <cell r="C67">
            <v>1300.0458999999998</v>
          </cell>
          <cell r="D67">
            <v>396.16043999999999</v>
          </cell>
          <cell r="E67">
            <v>0</v>
          </cell>
          <cell r="F67">
            <v>396.16043999999999</v>
          </cell>
          <cell r="G67">
            <v>1696.2063399999997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912.82942000000003</v>
          </cell>
          <cell r="D69">
            <v>10666.192784999999</v>
          </cell>
          <cell r="E69">
            <v>157.83923999999999</v>
          </cell>
          <cell r="F69">
            <v>10824.032024999999</v>
          </cell>
          <cell r="G69">
            <v>11736.861444999999</v>
          </cell>
        </row>
        <row r="70">
          <cell r="A70">
            <v>583</v>
          </cell>
          <cell r="B70" t="str">
            <v>Micronesia, Federated States of</v>
          </cell>
          <cell r="C70">
            <v>40.310279999999999</v>
          </cell>
          <cell r="D70">
            <v>0</v>
          </cell>
          <cell r="E70">
            <v>0</v>
          </cell>
          <cell r="F70">
            <v>0</v>
          </cell>
          <cell r="G70">
            <v>40.310279999999999</v>
          </cell>
        </row>
        <row r="71">
          <cell r="A71">
            <v>242</v>
          </cell>
          <cell r="B71" t="str">
            <v>Fiji</v>
          </cell>
          <cell r="C71">
            <v>107.45765</v>
          </cell>
          <cell r="D71">
            <v>3.7858700000000001</v>
          </cell>
          <cell r="E71">
            <v>0</v>
          </cell>
          <cell r="F71">
            <v>3.7858700000000001</v>
          </cell>
          <cell r="G71">
            <v>111.24352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380.57249999999999</v>
          </cell>
          <cell r="D74">
            <v>0</v>
          </cell>
          <cell r="E74">
            <v>2204.0944</v>
          </cell>
          <cell r="F74">
            <v>2204.0944</v>
          </cell>
          <cell r="G74">
            <v>2584.6669000000002</v>
          </cell>
        </row>
        <row r="75">
          <cell r="A75">
            <v>270</v>
          </cell>
          <cell r="B75" t="str">
            <v>Gambia</v>
          </cell>
          <cell r="C75">
            <v>865.28643999999997</v>
          </cell>
          <cell r="D75">
            <v>28.763900000000003</v>
          </cell>
          <cell r="E75">
            <v>0</v>
          </cell>
          <cell r="F75">
            <v>28.763900000000003</v>
          </cell>
          <cell r="G75">
            <v>894.05034000000001</v>
          </cell>
        </row>
        <row r="76">
          <cell r="A76">
            <v>268</v>
          </cell>
          <cell r="B76" t="str">
            <v>Georgia</v>
          </cell>
          <cell r="C76">
            <v>370.04891000000003</v>
          </cell>
          <cell r="D76">
            <v>608.35947999999996</v>
          </cell>
          <cell r="E76">
            <v>0</v>
          </cell>
          <cell r="F76">
            <v>608.35947999999996</v>
          </cell>
          <cell r="G76">
            <v>978.40839000000005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668.69235000000003</v>
          </cell>
          <cell r="D78">
            <v>611.84123099999999</v>
          </cell>
          <cell r="E78">
            <v>7.6068800000000003</v>
          </cell>
          <cell r="F78">
            <v>619.44811100000004</v>
          </cell>
          <cell r="G78">
            <v>1288.140461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C80">
            <v>368.80811999999997</v>
          </cell>
          <cell r="D80">
            <v>-44.757419999999996</v>
          </cell>
          <cell r="E80">
            <v>0</v>
          </cell>
          <cell r="F80">
            <v>-44.757419999999996</v>
          </cell>
          <cell r="G80">
            <v>324.05070000000001</v>
          </cell>
        </row>
        <row r="81">
          <cell r="A81">
            <v>320</v>
          </cell>
          <cell r="B81" t="str">
            <v>Guatemala</v>
          </cell>
          <cell r="C81">
            <v>250.07803000000004</v>
          </cell>
          <cell r="D81">
            <v>2736.6199300000003</v>
          </cell>
          <cell r="E81">
            <v>0</v>
          </cell>
          <cell r="F81">
            <v>2736.6199300000003</v>
          </cell>
          <cell r="G81">
            <v>2986.6979600000004</v>
          </cell>
        </row>
        <row r="82">
          <cell r="A82">
            <v>324</v>
          </cell>
          <cell r="B82" t="str">
            <v>Guinea</v>
          </cell>
          <cell r="C82">
            <v>1231.4201</v>
          </cell>
          <cell r="D82">
            <v>937.30627000000004</v>
          </cell>
          <cell r="E82">
            <v>-12.926690000000001</v>
          </cell>
          <cell r="F82">
            <v>924.37958000000003</v>
          </cell>
          <cell r="G82">
            <v>2155.7996800000001</v>
          </cell>
        </row>
        <row r="83">
          <cell r="A83">
            <v>624</v>
          </cell>
          <cell r="B83" t="str">
            <v>Guinea-Bissau</v>
          </cell>
          <cell r="C83">
            <v>766.94427000000007</v>
          </cell>
          <cell r="D83">
            <v>737.15210999999999</v>
          </cell>
          <cell r="E83">
            <v>0</v>
          </cell>
          <cell r="F83">
            <v>737.15210999999999</v>
          </cell>
          <cell r="G83">
            <v>1504.09638</v>
          </cell>
        </row>
        <row r="84">
          <cell r="A84">
            <v>328</v>
          </cell>
          <cell r="B84" t="str">
            <v>Guyana</v>
          </cell>
          <cell r="C84">
            <v>144.78762</v>
          </cell>
          <cell r="D84">
            <v>0</v>
          </cell>
          <cell r="E84">
            <v>0</v>
          </cell>
          <cell r="F84">
            <v>0</v>
          </cell>
          <cell r="G84">
            <v>144.78762</v>
          </cell>
        </row>
        <row r="85">
          <cell r="A85">
            <v>332</v>
          </cell>
          <cell r="B85" t="str">
            <v>Haiti</v>
          </cell>
          <cell r="C85">
            <v>1204.64066</v>
          </cell>
          <cell r="D85">
            <v>8360.7914699999983</v>
          </cell>
          <cell r="E85">
            <v>0</v>
          </cell>
          <cell r="F85">
            <v>8360.7914699999983</v>
          </cell>
          <cell r="G85">
            <v>9565.4321299999974</v>
          </cell>
        </row>
        <row r="86">
          <cell r="A86">
            <v>340</v>
          </cell>
          <cell r="B86" t="str">
            <v>Honduras</v>
          </cell>
          <cell r="C86">
            <v>1253.0071799999998</v>
          </cell>
          <cell r="D86">
            <v>868.44709</v>
          </cell>
          <cell r="E86">
            <v>1316.86248</v>
          </cell>
          <cell r="F86">
            <v>2185.3095699999999</v>
          </cell>
          <cell r="G86">
            <v>3438.31675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941.89193999999998</v>
          </cell>
          <cell r="D89">
            <v>1841.2888700000001</v>
          </cell>
          <cell r="E89">
            <v>0</v>
          </cell>
          <cell r="F89">
            <v>1841.2888700000001</v>
          </cell>
          <cell r="G89">
            <v>2783.1808099999998</v>
          </cell>
        </row>
        <row r="90">
          <cell r="A90">
            <v>360</v>
          </cell>
          <cell r="B90" t="str">
            <v>Indonesia</v>
          </cell>
          <cell r="C90">
            <v>913.52575999999999</v>
          </cell>
          <cell r="D90">
            <v>18307.926820000001</v>
          </cell>
          <cell r="E90">
            <v>0</v>
          </cell>
          <cell r="F90">
            <v>18307.926820000001</v>
          </cell>
          <cell r="G90">
            <v>19221.452580000001</v>
          </cell>
        </row>
        <row r="91">
          <cell r="A91">
            <v>364</v>
          </cell>
          <cell r="B91" t="str">
            <v>Iran, Islamic Republic</v>
          </cell>
          <cell r="C91">
            <v>760.34954000000005</v>
          </cell>
          <cell r="D91">
            <v>4.8511999999999995</v>
          </cell>
          <cell r="E91">
            <v>12.32892</v>
          </cell>
          <cell r="F91">
            <v>17.180119999999999</v>
          </cell>
          <cell r="G91">
            <v>777.52966000000004</v>
          </cell>
        </row>
        <row r="92">
          <cell r="A92">
            <v>368</v>
          </cell>
          <cell r="B92" t="str">
            <v>Iraq</v>
          </cell>
          <cell r="C92">
            <v>76.17564999999999</v>
          </cell>
          <cell r="D92">
            <v>16497.863570000001</v>
          </cell>
          <cell r="E92">
            <v>0</v>
          </cell>
          <cell r="F92">
            <v>16497.863570000001</v>
          </cell>
          <cell r="G92">
            <v>16574.039220000002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798.52467999999999</v>
          </cell>
          <cell r="D96">
            <v>46.033790000000003</v>
          </cell>
          <cell r="E96">
            <v>0</v>
          </cell>
          <cell r="F96">
            <v>46.033790000000003</v>
          </cell>
          <cell r="G96">
            <v>844.55846999999994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60.661979999999993</v>
          </cell>
          <cell r="D98">
            <v>0</v>
          </cell>
          <cell r="E98">
            <v>0</v>
          </cell>
          <cell r="F98">
            <v>0</v>
          </cell>
          <cell r="G98">
            <v>60.661979999999993</v>
          </cell>
        </row>
        <row r="99">
          <cell r="A99">
            <v>398</v>
          </cell>
          <cell r="B99" t="str">
            <v>Kazakhstan</v>
          </cell>
          <cell r="C99">
            <v>27.04814</v>
          </cell>
          <cell r="D99">
            <v>0</v>
          </cell>
          <cell r="E99">
            <v>0</v>
          </cell>
          <cell r="F99">
            <v>0</v>
          </cell>
          <cell r="G99">
            <v>27.04814</v>
          </cell>
        </row>
        <row r="100">
          <cell r="A100">
            <v>404</v>
          </cell>
          <cell r="B100" t="str">
            <v>Kenya</v>
          </cell>
          <cell r="C100">
            <v>1627.0636099999999</v>
          </cell>
          <cell r="D100">
            <v>1213.6618000000001</v>
          </cell>
          <cell r="E100">
            <v>0</v>
          </cell>
          <cell r="F100">
            <v>1213.6618000000001</v>
          </cell>
          <cell r="G100">
            <v>2840.72541</v>
          </cell>
        </row>
        <row r="101">
          <cell r="A101">
            <v>296</v>
          </cell>
          <cell r="B101" t="str">
            <v>Kiribati</v>
          </cell>
          <cell r="C101">
            <v>45.910580000000003</v>
          </cell>
          <cell r="D101">
            <v>0</v>
          </cell>
          <cell r="E101">
            <v>0</v>
          </cell>
          <cell r="F101">
            <v>0</v>
          </cell>
          <cell r="G101">
            <v>45.910580000000003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C103">
            <v>763.67845</v>
          </cell>
          <cell r="D103">
            <v>0</v>
          </cell>
          <cell r="E103">
            <v>0</v>
          </cell>
          <cell r="F103">
            <v>0</v>
          </cell>
          <cell r="G103">
            <v>763.67845</v>
          </cell>
        </row>
        <row r="104">
          <cell r="A104">
            <v>418</v>
          </cell>
          <cell r="B104" t="str">
            <v>Lao People's Dem Republic</v>
          </cell>
          <cell r="C104">
            <v>1140.4277299999999</v>
          </cell>
          <cell r="D104">
            <v>1416.12544</v>
          </cell>
          <cell r="E104">
            <v>0</v>
          </cell>
          <cell r="F104">
            <v>1416.12544</v>
          </cell>
          <cell r="G104">
            <v>2556.5531700000001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682.72023999999999</v>
          </cell>
          <cell r="D106">
            <v>4131.7921400000005</v>
          </cell>
          <cell r="E106">
            <v>0.84298000000000006</v>
          </cell>
          <cell r="F106">
            <v>4132.6351200000008</v>
          </cell>
          <cell r="G106">
            <v>4815.3553600000005</v>
          </cell>
        </row>
        <row r="107">
          <cell r="A107">
            <v>426</v>
          </cell>
          <cell r="B107" t="str">
            <v>Lesotho</v>
          </cell>
          <cell r="C107">
            <v>928.9176799999999</v>
          </cell>
          <cell r="D107">
            <v>2291.8181300000001</v>
          </cell>
          <cell r="E107">
            <v>1.8656900000000001</v>
          </cell>
          <cell r="F107">
            <v>2293.6838200000002</v>
          </cell>
          <cell r="G107">
            <v>3222.6015000000002</v>
          </cell>
        </row>
        <row r="108">
          <cell r="A108">
            <v>430</v>
          </cell>
          <cell r="B108" t="str">
            <v>Liberia</v>
          </cell>
          <cell r="C108">
            <v>717.61758000000009</v>
          </cell>
          <cell r="D108">
            <v>5067.1812399999999</v>
          </cell>
          <cell r="E108">
            <v>0</v>
          </cell>
          <cell r="F108">
            <v>5067.1812399999999</v>
          </cell>
          <cell r="G108">
            <v>5784.79882</v>
          </cell>
        </row>
        <row r="109">
          <cell r="A109">
            <v>434</v>
          </cell>
          <cell r="B109" t="str">
            <v>Libyan Arab Jamahiriya</v>
          </cell>
          <cell r="C109">
            <v>189.42984999999999</v>
          </cell>
          <cell r="D109">
            <v>55.037300999999999</v>
          </cell>
          <cell r="E109">
            <v>540.88368000000003</v>
          </cell>
          <cell r="F109">
            <v>595.92098099999998</v>
          </cell>
          <cell r="G109">
            <v>785.35083099999997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1312.9067500000001</v>
          </cell>
          <cell r="D113">
            <v>1422.063909</v>
          </cell>
          <cell r="E113">
            <v>157.21556000000001</v>
          </cell>
          <cell r="F113">
            <v>1579.2794690000001</v>
          </cell>
          <cell r="G113">
            <v>2892.1862190000002</v>
          </cell>
        </row>
        <row r="114">
          <cell r="A114">
            <v>454</v>
          </cell>
          <cell r="B114" t="str">
            <v>Malawi</v>
          </cell>
          <cell r="C114">
            <v>1797.2685899999999</v>
          </cell>
          <cell r="D114">
            <v>3876.9436299999998</v>
          </cell>
          <cell r="E114">
            <v>0</v>
          </cell>
          <cell r="F114">
            <v>3876.9436299999998</v>
          </cell>
          <cell r="G114">
            <v>5674.2122199999994</v>
          </cell>
        </row>
        <row r="115">
          <cell r="A115">
            <v>458</v>
          </cell>
          <cell r="B115" t="str">
            <v>Malaysia</v>
          </cell>
          <cell r="C115">
            <v>26.424479999999999</v>
          </cell>
          <cell r="D115">
            <v>0</v>
          </cell>
          <cell r="E115">
            <v>0</v>
          </cell>
          <cell r="F115">
            <v>0</v>
          </cell>
          <cell r="G115">
            <v>26.424479999999999</v>
          </cell>
        </row>
        <row r="116">
          <cell r="A116">
            <v>462</v>
          </cell>
          <cell r="B116" t="str">
            <v>Maldives</v>
          </cell>
          <cell r="C116">
            <v>58.397620000000003</v>
          </cell>
          <cell r="D116">
            <v>0</v>
          </cell>
          <cell r="E116">
            <v>0</v>
          </cell>
          <cell r="F116">
            <v>0</v>
          </cell>
          <cell r="G116">
            <v>58.397620000000003</v>
          </cell>
        </row>
        <row r="117">
          <cell r="A117">
            <v>466</v>
          </cell>
          <cell r="B117" t="str">
            <v>Mali</v>
          </cell>
          <cell r="C117">
            <v>922.74331000000006</v>
          </cell>
          <cell r="D117">
            <v>954.01294999999993</v>
          </cell>
          <cell r="E117">
            <v>-10.918379999999999</v>
          </cell>
          <cell r="F117">
            <v>943.09456999999998</v>
          </cell>
          <cell r="G117">
            <v>1865.83788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C119">
            <v>93.185949999999991</v>
          </cell>
          <cell r="D119">
            <v>0</v>
          </cell>
          <cell r="E119">
            <v>0</v>
          </cell>
          <cell r="F119">
            <v>0</v>
          </cell>
          <cell r="G119">
            <v>93.185949999999991</v>
          </cell>
        </row>
        <row r="120">
          <cell r="A120">
            <v>478</v>
          </cell>
          <cell r="B120" t="str">
            <v>Mauritania</v>
          </cell>
          <cell r="C120">
            <v>1191.36628</v>
          </cell>
          <cell r="D120">
            <v>1459.1199199999999</v>
          </cell>
          <cell r="E120">
            <v>4.4800600000000008</v>
          </cell>
          <cell r="F120">
            <v>1463.59998</v>
          </cell>
          <cell r="G120">
            <v>2654.9662600000001</v>
          </cell>
        </row>
        <row r="121">
          <cell r="A121">
            <v>480</v>
          </cell>
          <cell r="B121" t="str">
            <v>Mauritius</v>
          </cell>
          <cell r="C121">
            <v>30.27646</v>
          </cell>
          <cell r="D121">
            <v>-2.8340399999999999</v>
          </cell>
          <cell r="E121">
            <v>0</v>
          </cell>
          <cell r="F121">
            <v>-2.8340399999999999</v>
          </cell>
          <cell r="G121">
            <v>27.442419999999998</v>
          </cell>
        </row>
        <row r="122">
          <cell r="A122">
            <v>484</v>
          </cell>
          <cell r="B122" t="str">
            <v>Mexico</v>
          </cell>
          <cell r="C122">
            <v>1148.83269</v>
          </cell>
          <cell r="D122">
            <v>141.16164999999998</v>
          </cell>
          <cell r="E122">
            <v>3729.248</v>
          </cell>
          <cell r="F122">
            <v>3870.4096500000001</v>
          </cell>
          <cell r="G122">
            <v>5019.2423399999998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483.69898999999998</v>
          </cell>
          <cell r="D124">
            <v>603.26436000000001</v>
          </cell>
          <cell r="E124">
            <v>0</v>
          </cell>
          <cell r="F124">
            <v>603.26436000000001</v>
          </cell>
          <cell r="G124">
            <v>1086.96335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C126">
            <v>1073.51043</v>
          </cell>
          <cell r="D126">
            <v>197.71298999999999</v>
          </cell>
          <cell r="E126">
            <v>236.11678000000001</v>
          </cell>
          <cell r="F126">
            <v>433.82977</v>
          </cell>
          <cell r="G126">
            <v>1507.3402000000001</v>
          </cell>
        </row>
        <row r="127">
          <cell r="A127">
            <v>508</v>
          </cell>
          <cell r="B127" t="str">
            <v>Mozambique</v>
          </cell>
          <cell r="C127">
            <v>2018.27379</v>
          </cell>
          <cell r="D127">
            <v>4834.4222900000004</v>
          </cell>
          <cell r="E127">
            <v>179.61736999999999</v>
          </cell>
          <cell r="F127">
            <v>5014.0396600000004</v>
          </cell>
          <cell r="G127">
            <v>7032.3134500000006</v>
          </cell>
        </row>
        <row r="128">
          <cell r="A128">
            <v>104</v>
          </cell>
          <cell r="B128" t="str">
            <v>Myanmar</v>
          </cell>
          <cell r="C128">
            <v>1236.5853</v>
          </cell>
          <cell r="D128">
            <v>8238.4407499999998</v>
          </cell>
          <cell r="E128">
            <v>933.19118999999989</v>
          </cell>
          <cell r="F128">
            <v>9171.6319399999993</v>
          </cell>
          <cell r="G128">
            <v>10408.21724</v>
          </cell>
        </row>
        <row r="129">
          <cell r="A129">
            <v>516</v>
          </cell>
          <cell r="B129" t="str">
            <v>Namibia</v>
          </cell>
          <cell r="C129">
            <v>785.42283000000009</v>
          </cell>
          <cell r="D129">
            <v>0.12456999999999999</v>
          </cell>
          <cell r="E129">
            <v>47.45917</v>
          </cell>
          <cell r="F129">
            <v>47.583739999999999</v>
          </cell>
          <cell r="G129">
            <v>833.00657000000012</v>
          </cell>
        </row>
        <row r="130">
          <cell r="A130">
            <v>520</v>
          </cell>
          <cell r="B130" t="str">
            <v>Nauru</v>
          </cell>
          <cell r="C130">
            <v>60.639510000000001</v>
          </cell>
          <cell r="D130">
            <v>0</v>
          </cell>
          <cell r="E130">
            <v>0</v>
          </cell>
          <cell r="F130">
            <v>0</v>
          </cell>
          <cell r="G130">
            <v>60.639510000000001</v>
          </cell>
        </row>
        <row r="131">
          <cell r="A131">
            <v>524</v>
          </cell>
          <cell r="B131" t="str">
            <v>Nepal</v>
          </cell>
          <cell r="C131">
            <v>1783.7107900000001</v>
          </cell>
          <cell r="D131">
            <v>637.19479000000001</v>
          </cell>
          <cell r="E131">
            <v>644.08388000000002</v>
          </cell>
          <cell r="F131">
            <v>1281.2786700000001</v>
          </cell>
          <cell r="G131">
            <v>3064.9894600000002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1561.4097300000001</v>
          </cell>
          <cell r="D134">
            <v>3163.4990699999998</v>
          </cell>
          <cell r="E134">
            <v>496.75041999999996</v>
          </cell>
          <cell r="F134">
            <v>3660.2494899999997</v>
          </cell>
          <cell r="G134">
            <v>5221.6592199999996</v>
          </cell>
        </row>
        <row r="135">
          <cell r="A135">
            <v>562</v>
          </cell>
          <cell r="B135" t="str">
            <v>Niger</v>
          </cell>
          <cell r="C135">
            <v>1265.75692</v>
          </cell>
          <cell r="D135">
            <v>4685.42839</v>
          </cell>
          <cell r="E135">
            <v>0</v>
          </cell>
          <cell r="F135">
            <v>4685.42839</v>
          </cell>
          <cell r="G135">
            <v>5951.1853099999998</v>
          </cell>
        </row>
        <row r="136">
          <cell r="A136">
            <v>566</v>
          </cell>
          <cell r="B136" t="str">
            <v>Nigeria</v>
          </cell>
          <cell r="C136">
            <v>1224.21858</v>
          </cell>
          <cell r="D136">
            <v>959.25954000000002</v>
          </cell>
          <cell r="E136">
            <v>768.69233999999994</v>
          </cell>
          <cell r="F136">
            <v>1727.9518800000001</v>
          </cell>
          <cell r="G136">
            <v>2952.1704600000003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53.807929999999999</v>
          </cell>
          <cell r="D138">
            <v>9.9710000000000001</v>
          </cell>
          <cell r="E138">
            <v>18.15427</v>
          </cell>
          <cell r="F138">
            <v>28.12527</v>
          </cell>
          <cell r="G138">
            <v>81.933199999999999</v>
          </cell>
        </row>
        <row r="139">
          <cell r="A139">
            <v>586</v>
          </cell>
          <cell r="B139" t="str">
            <v>Pakistan</v>
          </cell>
          <cell r="C139">
            <v>1572.06006</v>
          </cell>
          <cell r="D139">
            <v>6350.2766531999996</v>
          </cell>
          <cell r="E139">
            <v>1732.54168</v>
          </cell>
          <cell r="F139">
            <v>8082.8183331999999</v>
          </cell>
          <cell r="G139">
            <v>9654.8783932000006</v>
          </cell>
        </row>
        <row r="140">
          <cell r="A140">
            <v>585</v>
          </cell>
          <cell r="B140" t="str">
            <v xml:space="preserve">Palau </v>
          </cell>
          <cell r="C140">
            <v>9.6624300000000005</v>
          </cell>
          <cell r="D140">
            <v>0</v>
          </cell>
          <cell r="E140">
            <v>0</v>
          </cell>
          <cell r="F140">
            <v>0</v>
          </cell>
          <cell r="G140">
            <v>9.6624300000000005</v>
          </cell>
        </row>
        <row r="141">
          <cell r="A141">
            <v>591</v>
          </cell>
          <cell r="B141" t="str">
            <v>Panama</v>
          </cell>
          <cell r="C141">
            <v>229.28944000000001</v>
          </cell>
          <cell r="D141">
            <v>43.581870000000002</v>
          </cell>
          <cell r="E141">
            <v>0</v>
          </cell>
          <cell r="F141">
            <v>43.581870000000002</v>
          </cell>
          <cell r="G141">
            <v>272.87130999999999</v>
          </cell>
        </row>
        <row r="142">
          <cell r="A142">
            <v>598</v>
          </cell>
          <cell r="B142" t="str">
            <v>Papua New Guinea</v>
          </cell>
          <cell r="C142">
            <v>28.962389999999999</v>
          </cell>
          <cell r="D142">
            <v>0</v>
          </cell>
          <cell r="E142">
            <v>0</v>
          </cell>
          <cell r="F142">
            <v>0</v>
          </cell>
          <cell r="G142">
            <v>28.962389999999999</v>
          </cell>
        </row>
        <row r="143">
          <cell r="A143">
            <v>600</v>
          </cell>
          <cell r="B143" t="str">
            <v>Paraguay</v>
          </cell>
          <cell r="C143">
            <v>318.59474999999998</v>
          </cell>
          <cell r="D143">
            <v>25.229200000000002</v>
          </cell>
          <cell r="E143">
            <v>6.0986199999999995</v>
          </cell>
          <cell r="F143">
            <v>31.327820000000003</v>
          </cell>
          <cell r="G143">
            <v>349.92256999999995</v>
          </cell>
        </row>
        <row r="144">
          <cell r="A144">
            <v>604</v>
          </cell>
          <cell r="B144" t="str">
            <v>Peru</v>
          </cell>
          <cell r="C144">
            <v>1017.65917</v>
          </cell>
          <cell r="D144">
            <v>2626.5260899999998</v>
          </cell>
          <cell r="E144">
            <v>0</v>
          </cell>
          <cell r="F144">
            <v>2626.5260899999998</v>
          </cell>
          <cell r="G144">
            <v>3644.1852599999997</v>
          </cell>
        </row>
        <row r="145">
          <cell r="A145">
            <v>608</v>
          </cell>
          <cell r="B145" t="str">
            <v>Philippines</v>
          </cell>
          <cell r="C145">
            <v>955.15210000000002</v>
          </cell>
          <cell r="D145">
            <v>829.20654000000002</v>
          </cell>
          <cell r="E145">
            <v>0</v>
          </cell>
          <cell r="F145">
            <v>829.20654000000002</v>
          </cell>
          <cell r="G145">
            <v>1784.3586399999999</v>
          </cell>
        </row>
        <row r="146">
          <cell r="A146">
            <v>616</v>
          </cell>
          <cell r="B146" t="str">
            <v>Poland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C150">
            <v>182.09892000000002</v>
          </cell>
          <cell r="D150">
            <v>671.95902069999988</v>
          </cell>
          <cell r="E150">
            <v>0</v>
          </cell>
          <cell r="F150">
            <v>671.95902069999988</v>
          </cell>
          <cell r="G150">
            <v>854.0579406999999</v>
          </cell>
        </row>
        <row r="151">
          <cell r="A151">
            <v>642</v>
          </cell>
          <cell r="B151" t="str">
            <v>Romania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23.135259999999999</v>
          </cell>
          <cell r="D152">
            <v>1288.7268300000001</v>
          </cell>
          <cell r="E152">
            <v>0</v>
          </cell>
          <cell r="F152">
            <v>1288.7268300000001</v>
          </cell>
          <cell r="G152">
            <v>1311.8620900000001</v>
          </cell>
        </row>
        <row r="153">
          <cell r="A153">
            <v>646</v>
          </cell>
          <cell r="B153" t="str">
            <v>Rwanda</v>
          </cell>
          <cell r="C153">
            <v>1363.7073300000002</v>
          </cell>
          <cell r="D153">
            <v>621.22703000000001</v>
          </cell>
          <cell r="E153">
            <v>0</v>
          </cell>
          <cell r="F153">
            <v>621.22703000000001</v>
          </cell>
          <cell r="G153">
            <v>1984.9343600000002</v>
          </cell>
        </row>
        <row r="154">
          <cell r="A154">
            <v>882</v>
          </cell>
          <cell r="B154" t="str">
            <v>Samoa</v>
          </cell>
          <cell r="C154">
            <v>218.06129999999999</v>
          </cell>
          <cell r="D154">
            <v>34.601379999999999</v>
          </cell>
          <cell r="E154">
            <v>0</v>
          </cell>
          <cell r="F154">
            <v>34.601379999999999</v>
          </cell>
          <cell r="G154">
            <v>252.66267999999999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230.35878</v>
          </cell>
          <cell r="D156">
            <v>0</v>
          </cell>
          <cell r="E156">
            <v>0</v>
          </cell>
          <cell r="F156">
            <v>0</v>
          </cell>
          <cell r="G156">
            <v>230.35878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0</v>
          </cell>
          <cell r="E157">
            <v>10805.41035</v>
          </cell>
          <cell r="F157">
            <v>10805.41035</v>
          </cell>
          <cell r="G157">
            <v>10805.41035</v>
          </cell>
        </row>
        <row r="158">
          <cell r="A158">
            <v>686</v>
          </cell>
          <cell r="B158" t="str">
            <v>Senegal</v>
          </cell>
          <cell r="C158">
            <v>1683.2707499999999</v>
          </cell>
          <cell r="D158">
            <v>1275.2664</v>
          </cell>
          <cell r="E158">
            <v>0</v>
          </cell>
          <cell r="F158">
            <v>1275.2664</v>
          </cell>
          <cell r="G158">
            <v>2958.5371500000001</v>
          </cell>
        </row>
        <row r="159">
          <cell r="A159">
            <v>688</v>
          </cell>
          <cell r="B159" t="str">
            <v>Serbia</v>
          </cell>
          <cell r="C159">
            <v>3.0283800000000003</v>
          </cell>
          <cell r="D159">
            <v>495.56167999999997</v>
          </cell>
          <cell r="E159">
            <v>0</v>
          </cell>
          <cell r="F159">
            <v>495.56167999999997</v>
          </cell>
          <cell r="G159">
            <v>498.59005999999999</v>
          </cell>
        </row>
        <row r="160">
          <cell r="A160">
            <v>690</v>
          </cell>
          <cell r="B160" t="str">
            <v>Seychelles</v>
          </cell>
          <cell r="C160">
            <v>300.39330999999999</v>
          </cell>
          <cell r="D160">
            <v>0</v>
          </cell>
          <cell r="E160">
            <v>0</v>
          </cell>
          <cell r="F160">
            <v>0</v>
          </cell>
          <cell r="G160">
            <v>300.39330999999999</v>
          </cell>
        </row>
        <row r="161">
          <cell r="A161">
            <v>694</v>
          </cell>
          <cell r="B161" t="str">
            <v>Sierra Leone</v>
          </cell>
          <cell r="C161">
            <v>1442.5206000000001</v>
          </cell>
          <cell r="D161">
            <v>164.07935999999998</v>
          </cell>
          <cell r="E161">
            <v>0</v>
          </cell>
          <cell r="F161">
            <v>164.07935999999998</v>
          </cell>
          <cell r="G161">
            <v>1606.59996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C165">
            <v>53.358150000000002</v>
          </cell>
          <cell r="D165">
            <v>2.07606</v>
          </cell>
          <cell r="E165">
            <v>0</v>
          </cell>
          <cell r="F165">
            <v>2.07606</v>
          </cell>
          <cell r="G165">
            <v>55.43421</v>
          </cell>
        </row>
        <row r="166">
          <cell r="A166">
            <v>706</v>
          </cell>
          <cell r="B166" t="str">
            <v>Somalia</v>
          </cell>
          <cell r="C166">
            <v>41.023870000000002</v>
          </cell>
          <cell r="D166">
            <v>20352.291033100002</v>
          </cell>
          <cell r="E166">
            <v>2.8250000000000002</v>
          </cell>
          <cell r="F166">
            <v>20355.116033100003</v>
          </cell>
          <cell r="G166">
            <v>20396.139903100004</v>
          </cell>
        </row>
        <row r="167">
          <cell r="A167">
            <v>710</v>
          </cell>
          <cell r="B167" t="str">
            <v>South Africa</v>
          </cell>
          <cell r="C167">
            <v>787.25853000000006</v>
          </cell>
          <cell r="D167">
            <v>8.5933500000000009</v>
          </cell>
          <cell r="E167">
            <v>319.94989000000004</v>
          </cell>
          <cell r="F167">
            <v>328.54324000000003</v>
          </cell>
          <cell r="G167">
            <v>1115.80177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-1.9434400000000001</v>
          </cell>
          <cell r="F168">
            <v>-1.9434400000000001</v>
          </cell>
          <cell r="G168">
            <v>-1.9434400000000001</v>
          </cell>
        </row>
        <row r="169">
          <cell r="A169">
            <v>144</v>
          </cell>
          <cell r="B169" t="str">
            <v>Sri Lanka</v>
          </cell>
          <cell r="C169">
            <v>1226.27512</v>
          </cell>
          <cell r="D169">
            <v>3088.67139</v>
          </cell>
          <cell r="E169">
            <v>0</v>
          </cell>
          <cell r="F169">
            <v>3088.67139</v>
          </cell>
          <cell r="G169">
            <v>4314.9465099999998</v>
          </cell>
        </row>
        <row r="170">
          <cell r="A170">
            <v>659</v>
          </cell>
          <cell r="B170" t="str">
            <v>St. Kitts and Nevis</v>
          </cell>
          <cell r="C170">
            <v>415.12511999999998</v>
          </cell>
          <cell r="D170">
            <v>0</v>
          </cell>
          <cell r="E170">
            <v>0</v>
          </cell>
          <cell r="F170">
            <v>0</v>
          </cell>
          <cell r="G170">
            <v>415.12511999999998</v>
          </cell>
        </row>
        <row r="171">
          <cell r="A171">
            <v>662</v>
          </cell>
          <cell r="B171" t="str">
            <v>St. Lucia</v>
          </cell>
          <cell r="C171">
            <v>116.38861</v>
          </cell>
          <cell r="D171">
            <v>0</v>
          </cell>
          <cell r="E171">
            <v>0</v>
          </cell>
          <cell r="F171">
            <v>0</v>
          </cell>
          <cell r="G171">
            <v>116.38861</v>
          </cell>
        </row>
        <row r="172">
          <cell r="A172">
            <v>670</v>
          </cell>
          <cell r="B172" t="str">
            <v>St. Vincent and the Grenadines</v>
          </cell>
          <cell r="C172">
            <v>410.62577999999996</v>
          </cell>
          <cell r="D172">
            <v>0</v>
          </cell>
          <cell r="E172">
            <v>0</v>
          </cell>
          <cell r="F172">
            <v>0</v>
          </cell>
          <cell r="G172">
            <v>410.62577999999996</v>
          </cell>
        </row>
        <row r="173">
          <cell r="A173">
            <v>736</v>
          </cell>
          <cell r="B173" t="str">
            <v>Sudan</v>
          </cell>
          <cell r="C173">
            <v>1157.4091000000001</v>
          </cell>
          <cell r="D173">
            <v>39691.60636999998</v>
          </cell>
          <cell r="E173">
            <v>0</v>
          </cell>
          <cell r="F173">
            <v>39691.60636999998</v>
          </cell>
          <cell r="G173">
            <v>40849.015469999977</v>
          </cell>
        </row>
        <row r="174">
          <cell r="A174">
            <v>740</v>
          </cell>
          <cell r="B174" t="str">
            <v>Suriname</v>
          </cell>
          <cell r="C174">
            <v>68.262590000000003</v>
          </cell>
          <cell r="D174">
            <v>0</v>
          </cell>
          <cell r="E174">
            <v>22.587759999999999</v>
          </cell>
          <cell r="F174">
            <v>22.587759999999999</v>
          </cell>
          <cell r="G174">
            <v>90.850350000000006</v>
          </cell>
        </row>
        <row r="175">
          <cell r="A175">
            <v>748</v>
          </cell>
          <cell r="B175" t="str">
            <v>Swaziland</v>
          </cell>
          <cell r="C175">
            <v>688.31823999999995</v>
          </cell>
          <cell r="D175">
            <v>777.49459999999999</v>
          </cell>
          <cell r="E175">
            <v>0</v>
          </cell>
          <cell r="F175">
            <v>777.49459999999999</v>
          </cell>
          <cell r="G175">
            <v>1465.8128400000001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1245.99605</v>
          </cell>
          <cell r="D178">
            <v>1856.9735000000001</v>
          </cell>
          <cell r="E178">
            <v>0</v>
          </cell>
          <cell r="F178">
            <v>1856.9735000000001</v>
          </cell>
          <cell r="G178">
            <v>3102.9695499999998</v>
          </cell>
        </row>
        <row r="179">
          <cell r="A179">
            <v>762</v>
          </cell>
          <cell r="B179" t="str">
            <v>Tajikstan</v>
          </cell>
          <cell r="C179">
            <v>444.66358000000002</v>
          </cell>
          <cell r="D179">
            <v>7892.9135199999992</v>
          </cell>
          <cell r="E179">
            <v>0</v>
          </cell>
          <cell r="F179">
            <v>7892.9135199999992</v>
          </cell>
          <cell r="G179">
            <v>8337.5770999999986</v>
          </cell>
        </row>
        <row r="180">
          <cell r="A180">
            <v>764</v>
          </cell>
          <cell r="B180" t="str">
            <v>Thailand</v>
          </cell>
          <cell r="C180">
            <v>349.14995999999996</v>
          </cell>
          <cell r="D180">
            <v>-0.11312</v>
          </cell>
          <cell r="E180">
            <v>0</v>
          </cell>
          <cell r="F180">
            <v>-0.11312</v>
          </cell>
          <cell r="G180">
            <v>349.03683999999998</v>
          </cell>
        </row>
        <row r="181">
          <cell r="A181">
            <v>807</v>
          </cell>
          <cell r="B181" t="str">
            <v>The Former YR of Macedonia</v>
          </cell>
          <cell r="C181">
            <v>17.074490000000001</v>
          </cell>
          <cell r="D181">
            <v>-3.771E-2</v>
          </cell>
          <cell r="E181">
            <v>0</v>
          </cell>
          <cell r="F181">
            <v>-3.771E-2</v>
          </cell>
          <cell r="G181">
            <v>17.03678</v>
          </cell>
        </row>
        <row r="182">
          <cell r="A182">
            <v>626</v>
          </cell>
          <cell r="B182" t="str">
            <v>Timor-Leste</v>
          </cell>
          <cell r="C182">
            <v>413.41725000000002</v>
          </cell>
          <cell r="D182">
            <v>2352.8139799999999</v>
          </cell>
          <cell r="E182">
            <v>0</v>
          </cell>
          <cell r="F182">
            <v>2352.8139799999999</v>
          </cell>
          <cell r="G182">
            <v>2766.2312299999999</v>
          </cell>
        </row>
        <row r="183">
          <cell r="A183">
            <v>768</v>
          </cell>
          <cell r="B183" t="str">
            <v>Togo</v>
          </cell>
          <cell r="C183">
            <v>1002.9183999999999</v>
          </cell>
          <cell r="D183">
            <v>610.95050000000003</v>
          </cell>
          <cell r="E183">
            <v>0</v>
          </cell>
          <cell r="F183">
            <v>610.95050000000003</v>
          </cell>
          <cell r="G183">
            <v>1613.8688999999999</v>
          </cell>
        </row>
        <row r="184">
          <cell r="A184">
            <v>776</v>
          </cell>
          <cell r="B184" t="str">
            <v>Tonga</v>
          </cell>
          <cell r="C184">
            <v>263.06523000000004</v>
          </cell>
          <cell r="D184">
            <v>32.679209999999998</v>
          </cell>
          <cell r="E184">
            <v>0</v>
          </cell>
          <cell r="F184">
            <v>32.679209999999998</v>
          </cell>
          <cell r="G184">
            <v>295.74444000000005</v>
          </cell>
        </row>
        <row r="185">
          <cell r="A185">
            <v>780</v>
          </cell>
          <cell r="B185" t="str">
            <v>Trinidad and Tobago</v>
          </cell>
          <cell r="C185">
            <v>667.78223000000003</v>
          </cell>
          <cell r="D185">
            <v>2.1445700000000003</v>
          </cell>
          <cell r="E185">
            <v>26.731030000000001</v>
          </cell>
          <cell r="F185">
            <v>28.875600000000002</v>
          </cell>
          <cell r="G185">
            <v>696.65782999999999</v>
          </cell>
        </row>
        <row r="186">
          <cell r="A186">
            <v>788</v>
          </cell>
          <cell r="B186" t="str">
            <v>Tunisia</v>
          </cell>
          <cell r="C186">
            <v>290.84370000000001</v>
          </cell>
          <cell r="D186">
            <v>86.973860000000002</v>
          </cell>
          <cell r="E186">
            <v>39.554349999999999</v>
          </cell>
          <cell r="F186">
            <v>126.52821</v>
          </cell>
          <cell r="G186">
            <v>417.37191000000001</v>
          </cell>
        </row>
        <row r="187">
          <cell r="A187">
            <v>792</v>
          </cell>
          <cell r="B187" t="str">
            <v>Turkey</v>
          </cell>
          <cell r="C187">
            <v>518.98946999999998</v>
          </cell>
          <cell r="D187">
            <v>13.365110000000001</v>
          </cell>
          <cell r="E187">
            <v>0</v>
          </cell>
          <cell r="F187">
            <v>13.365110000000001</v>
          </cell>
          <cell r="G187">
            <v>532.35457999999994</v>
          </cell>
        </row>
        <row r="188">
          <cell r="A188">
            <v>795</v>
          </cell>
          <cell r="B188" t="str">
            <v>Turkmenistan</v>
          </cell>
          <cell r="C188">
            <v>19.06475</v>
          </cell>
          <cell r="D188">
            <v>0</v>
          </cell>
          <cell r="E188">
            <v>0</v>
          </cell>
          <cell r="F188">
            <v>0</v>
          </cell>
          <cell r="G188">
            <v>19.06475</v>
          </cell>
        </row>
        <row r="189">
          <cell r="A189">
            <v>798</v>
          </cell>
          <cell r="B189" t="str">
            <v>Tuvalu</v>
          </cell>
          <cell r="C189">
            <v>32.244909999999997</v>
          </cell>
          <cell r="D189">
            <v>0</v>
          </cell>
          <cell r="E189">
            <v>0</v>
          </cell>
          <cell r="F189">
            <v>0</v>
          </cell>
          <cell r="G189">
            <v>32.244909999999997</v>
          </cell>
        </row>
        <row r="190">
          <cell r="A190">
            <v>800</v>
          </cell>
          <cell r="B190" t="str">
            <v>Uganda</v>
          </cell>
          <cell r="C190">
            <v>1253.0375699999997</v>
          </cell>
          <cell r="D190">
            <v>11138.138610000002</v>
          </cell>
          <cell r="E190">
            <v>0</v>
          </cell>
          <cell r="F190">
            <v>11138.138610000002</v>
          </cell>
          <cell r="G190">
            <v>12391.176180000002</v>
          </cell>
        </row>
        <row r="191">
          <cell r="A191">
            <v>804</v>
          </cell>
          <cell r="B191" t="str">
            <v>Ukraine</v>
          </cell>
          <cell r="C191">
            <v>12.63386</v>
          </cell>
          <cell r="D191">
            <v>0</v>
          </cell>
          <cell r="E191">
            <v>0</v>
          </cell>
          <cell r="F191">
            <v>0</v>
          </cell>
          <cell r="G191">
            <v>12.63386</v>
          </cell>
        </row>
        <row r="192">
          <cell r="A192">
            <v>784</v>
          </cell>
          <cell r="B192" t="str">
            <v>United Arab Emirates</v>
          </cell>
          <cell r="C192">
            <v>8.1558399999999995</v>
          </cell>
          <cell r="D192">
            <v>0</v>
          </cell>
          <cell r="E192">
            <v>0</v>
          </cell>
          <cell r="F192">
            <v>0</v>
          </cell>
          <cell r="G192">
            <v>8.1558399999999995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1145.3799799999999</v>
          </cell>
          <cell r="D194">
            <v>2946.1652899999999</v>
          </cell>
          <cell r="E194">
            <v>0</v>
          </cell>
          <cell r="F194">
            <v>2946.1652899999999</v>
          </cell>
          <cell r="G194">
            <v>4091.5452699999996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764.28753000000006</v>
          </cell>
          <cell r="D196">
            <v>228.75868</v>
          </cell>
          <cell r="E196">
            <v>1567.4137000000001</v>
          </cell>
          <cell r="F196">
            <v>1796.17238</v>
          </cell>
          <cell r="G196">
            <v>2560.45991</v>
          </cell>
        </row>
        <row r="197">
          <cell r="A197">
            <v>860</v>
          </cell>
          <cell r="B197" t="str">
            <v>Uzbekistan</v>
          </cell>
          <cell r="C197">
            <v>145.85541000000001</v>
          </cell>
          <cell r="D197">
            <v>20.38729</v>
          </cell>
          <cell r="E197">
            <v>0</v>
          </cell>
          <cell r="F197">
            <v>20.38729</v>
          </cell>
          <cell r="G197">
            <v>166.24270000000001</v>
          </cell>
        </row>
        <row r="198">
          <cell r="A198">
            <v>548</v>
          </cell>
          <cell r="B198" t="str">
            <v>Vanuatu</v>
          </cell>
          <cell r="C198">
            <v>99.730800000000002</v>
          </cell>
          <cell r="D198">
            <v>0</v>
          </cell>
          <cell r="E198">
            <v>0</v>
          </cell>
          <cell r="F198">
            <v>0</v>
          </cell>
          <cell r="G198">
            <v>99.730800000000002</v>
          </cell>
        </row>
        <row r="199">
          <cell r="A199">
            <v>862</v>
          </cell>
          <cell r="B199" t="str">
            <v>Venezuela</v>
          </cell>
          <cell r="C199">
            <v>561.21299999999997</v>
          </cell>
          <cell r="D199">
            <v>17.862220000000001</v>
          </cell>
          <cell r="E199">
            <v>-40.323149999999998</v>
          </cell>
          <cell r="F199">
            <v>-22.460929999999998</v>
          </cell>
          <cell r="G199">
            <v>538.75207</v>
          </cell>
        </row>
        <row r="200">
          <cell r="A200">
            <v>704</v>
          </cell>
          <cell r="B200" t="str">
            <v>Vietnam</v>
          </cell>
          <cell r="C200">
            <v>977.52297999999996</v>
          </cell>
          <cell r="D200">
            <v>754.38441</v>
          </cell>
          <cell r="E200">
            <v>151.81114000000002</v>
          </cell>
          <cell r="F200">
            <v>906.19555000000003</v>
          </cell>
          <cell r="G200">
            <v>1883.7185300000001</v>
          </cell>
        </row>
        <row r="201">
          <cell r="A201">
            <v>887</v>
          </cell>
          <cell r="B201" t="str">
            <v>Yemen</v>
          </cell>
          <cell r="C201">
            <v>1041.8213900000001</v>
          </cell>
          <cell r="D201">
            <v>76.794440000000009</v>
          </cell>
          <cell r="E201">
            <v>0</v>
          </cell>
          <cell r="F201">
            <v>76.794440000000009</v>
          </cell>
          <cell r="G201">
            <v>1118.6158300000002</v>
          </cell>
        </row>
        <row r="202">
          <cell r="A202">
            <v>894</v>
          </cell>
          <cell r="B202" t="str">
            <v>Zambia</v>
          </cell>
          <cell r="C202">
            <v>1526.7547299999999</v>
          </cell>
          <cell r="D202">
            <v>992.39873999999998</v>
          </cell>
          <cell r="E202">
            <v>0</v>
          </cell>
          <cell r="F202">
            <v>992.39873999999998</v>
          </cell>
          <cell r="G202">
            <v>2519.1534699999997</v>
          </cell>
        </row>
        <row r="203">
          <cell r="A203">
            <v>716</v>
          </cell>
          <cell r="B203" t="str">
            <v>Zimbabwe</v>
          </cell>
          <cell r="C203">
            <v>347.69928000000004</v>
          </cell>
          <cell r="D203">
            <v>10747.321979999999</v>
          </cell>
          <cell r="E203">
            <v>0</v>
          </cell>
          <cell r="F203">
            <v>10747.321979999999</v>
          </cell>
          <cell r="G203">
            <v>11095.02126</v>
          </cell>
        </row>
        <row r="205">
          <cell r="B205" t="str">
            <v>Total Member States</v>
          </cell>
          <cell r="C205">
            <v>99142.774189999982</v>
          </cell>
          <cell r="D205">
            <v>327733.84098830004</v>
          </cell>
          <cell r="E205">
            <v>42365.749840000004</v>
          </cell>
          <cell r="F205">
            <v>370099.59082829999</v>
          </cell>
          <cell r="G205">
            <v>469242.36501830013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C214">
            <v>249.22660000000002</v>
          </cell>
          <cell r="D214">
            <v>0</v>
          </cell>
          <cell r="E214">
            <v>0</v>
          </cell>
          <cell r="F214">
            <v>0</v>
          </cell>
          <cell r="G214">
            <v>249.22660000000002</v>
          </cell>
        </row>
        <row r="215">
          <cell r="A215">
            <v>234</v>
          </cell>
          <cell r="B215" t="str">
            <v>Faroe Islands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45.689269999999993</v>
          </cell>
          <cell r="D222">
            <v>95.205979999999997</v>
          </cell>
          <cell r="E222">
            <v>0</v>
          </cell>
          <cell r="F222">
            <v>95.205979999999997</v>
          </cell>
          <cell r="G222">
            <v>140.89524999999998</v>
          </cell>
        </row>
        <row r="223">
          <cell r="A223">
            <v>446</v>
          </cell>
          <cell r="B223" t="str">
            <v>Macau, China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C227">
            <v>44.626719999999999</v>
          </cell>
          <cell r="D227">
            <v>0</v>
          </cell>
          <cell r="E227">
            <v>0</v>
          </cell>
          <cell r="F227">
            <v>0</v>
          </cell>
          <cell r="G227">
            <v>44.626719999999999</v>
          </cell>
        </row>
        <row r="228">
          <cell r="A228">
            <v>895</v>
          </cell>
          <cell r="B228" t="str">
            <v>Occupied Palestinian Territory</v>
          </cell>
          <cell r="C228">
            <v>0</v>
          </cell>
          <cell r="D228">
            <v>6276.67</v>
          </cell>
          <cell r="E228">
            <v>0</v>
          </cell>
          <cell r="F228">
            <v>6276.67</v>
          </cell>
          <cell r="G228">
            <v>6276.67</v>
          </cell>
        </row>
        <row r="229">
          <cell r="A229">
            <v>638</v>
          </cell>
          <cell r="B229" t="str">
            <v>Reunion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 t="str">
            <v>West Bank and Gaza Strip</v>
          </cell>
          <cell r="C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7">
          <cell r="B237" t="str">
            <v>Total non-members</v>
          </cell>
          <cell r="C237">
            <v>339.54259000000002</v>
          </cell>
          <cell r="D237">
            <v>6371.8759799999998</v>
          </cell>
          <cell r="E237">
            <v>0</v>
          </cell>
          <cell r="F237">
            <v>6371.8759799999998</v>
          </cell>
          <cell r="G237">
            <v>6711.4185699999998</v>
          </cell>
        </row>
        <row r="239">
          <cell r="B239" t="str">
            <v>Total countries/areas</v>
          </cell>
          <cell r="C239">
            <v>99482.316779999979</v>
          </cell>
          <cell r="D239">
            <v>334105.71696830005</v>
          </cell>
          <cell r="E239">
            <v>42365.749840000004</v>
          </cell>
          <cell r="F239">
            <v>376471.4668083</v>
          </cell>
          <cell r="G239">
            <v>475953.78358830011</v>
          </cell>
        </row>
        <row r="241">
          <cell r="A241">
            <v>711</v>
          </cell>
          <cell r="B241" t="str">
            <v>Sub-Saharan Africa  2/</v>
          </cell>
          <cell r="C241">
            <v>8729.2806899999996</v>
          </cell>
          <cell r="D241">
            <v>32890.362749999993</v>
          </cell>
          <cell r="E241" t="e">
            <v>#VALUE!</v>
          </cell>
          <cell r="F241" t="e">
            <v>#VALUE!</v>
          </cell>
          <cell r="G241" t="e">
            <v>#VALUE!</v>
          </cell>
        </row>
        <row r="242">
          <cell r="A242">
            <v>15</v>
          </cell>
          <cell r="B242" t="str">
            <v>Northern Africa  3/</v>
          </cell>
          <cell r="C242">
            <v>7267.6849199999997</v>
          </cell>
          <cell r="D242">
            <v>3304.92875</v>
          </cell>
          <cell r="E242" t="e">
            <v>#VALUE!</v>
          </cell>
          <cell r="F242" t="e">
            <v>#VALUE!</v>
          </cell>
          <cell r="G242" t="e">
            <v>#VALUE!</v>
          </cell>
        </row>
        <row r="243">
          <cell r="A243">
            <v>141</v>
          </cell>
          <cell r="B243" t="str">
            <v>Asia and the Pacific</v>
          </cell>
          <cell r="C243">
            <v>12979.819609999999</v>
          </cell>
          <cell r="D243">
            <v>23956.437140000002</v>
          </cell>
          <cell r="E243" t="e">
            <v>#VALUE!</v>
          </cell>
          <cell r="F243" t="e">
            <v>#VALUE!</v>
          </cell>
          <cell r="G243" t="e">
            <v>#VALUE!</v>
          </cell>
        </row>
        <row r="244">
          <cell r="A244">
            <v>19</v>
          </cell>
          <cell r="B244" t="str">
            <v>Americas</v>
          </cell>
          <cell r="C244">
            <v>10670.822310000001</v>
          </cell>
          <cell r="D244">
            <v>3682.9864700000003</v>
          </cell>
          <cell r="E244" t="e">
            <v>#VALUE!</v>
          </cell>
          <cell r="F244" t="e">
            <v>#VALUE!</v>
          </cell>
          <cell r="G244" t="e">
            <v>#VALUE!</v>
          </cell>
        </row>
        <row r="245">
          <cell r="A245">
            <v>146</v>
          </cell>
          <cell r="B245" t="str">
            <v>Western Asia  4/</v>
          </cell>
          <cell r="C245">
            <v>0</v>
          </cell>
          <cell r="D245">
            <v>0</v>
          </cell>
          <cell r="E245" t="e">
            <v>#VALUE!</v>
          </cell>
          <cell r="F245" t="e">
            <v>#VALUE!</v>
          </cell>
          <cell r="G245" t="e">
            <v>#VALUE!</v>
          </cell>
        </row>
        <row r="246">
          <cell r="A246">
            <v>150</v>
          </cell>
          <cell r="B246" t="str">
            <v>Europe</v>
          </cell>
          <cell r="C246">
            <v>2983.1165099999998</v>
          </cell>
          <cell r="D246">
            <v>2080.6968700000002</v>
          </cell>
          <cell r="E246" t="e">
            <v>#VALUE!</v>
          </cell>
          <cell r="F246" t="e">
            <v>#VALUE!</v>
          </cell>
          <cell r="G246" t="e">
            <v>#VALUE!</v>
          </cell>
        </row>
        <row r="247">
          <cell r="A247">
            <v>1020</v>
          </cell>
          <cell r="B247" t="str">
            <v>Global/interregional</v>
          </cell>
          <cell r="C247">
            <v>269.27427</v>
          </cell>
          <cell r="D247">
            <v>105846.60178000003</v>
          </cell>
          <cell r="E247" t="e">
            <v>#VALUE!</v>
          </cell>
          <cell r="F247" t="e">
            <v>#VALUE!</v>
          </cell>
          <cell r="G247" t="e">
            <v>#VALUE!</v>
          </cell>
        </row>
        <row r="248">
          <cell r="A248">
            <v>1021</v>
          </cell>
          <cell r="B248" t="str">
            <v>Other (please specify, using Excel's Insert Row commany if necessary)</v>
          </cell>
          <cell r="F248">
            <v>0</v>
          </cell>
          <cell r="G248">
            <v>0</v>
          </cell>
        </row>
        <row r="249">
          <cell r="F249">
            <v>0</v>
          </cell>
          <cell r="G249">
            <v>0</v>
          </cell>
        </row>
        <row r="250">
          <cell r="B250" t="str">
            <v>Total, Regional</v>
          </cell>
          <cell r="C250">
            <v>42899.998310000003</v>
          </cell>
          <cell r="D250">
            <v>171762.01376000003</v>
          </cell>
          <cell r="E250" t="e">
            <v>#VALUE!</v>
          </cell>
          <cell r="F250" t="e">
            <v>#VALUE!</v>
          </cell>
          <cell r="G250" t="e">
            <v>#VALUE!</v>
          </cell>
        </row>
        <row r="252">
          <cell r="A252">
            <v>2401</v>
          </cell>
          <cell r="B252" t="str">
            <v>Not elsewhere classified (from table 3c)</v>
          </cell>
          <cell r="C252">
            <v>0</v>
          </cell>
          <cell r="D252">
            <v>0</v>
          </cell>
          <cell r="E252">
            <v>174.35417000000001</v>
          </cell>
          <cell r="F252">
            <v>174.35417000000001</v>
          </cell>
          <cell r="G252">
            <v>174.35417000000001</v>
          </cell>
        </row>
        <row r="254">
          <cell r="B254" t="str">
            <v>Total</v>
          </cell>
          <cell r="C254">
            <v>142382.31508999999</v>
          </cell>
          <cell r="D254">
            <v>505867.73072830006</v>
          </cell>
          <cell r="E254" t="e">
            <v>#VALUE!</v>
          </cell>
          <cell r="F254" t="e">
            <v>#VALUE!</v>
          </cell>
          <cell r="G254" t="e">
            <v>#VALUE!</v>
          </cell>
        </row>
        <row r="255">
          <cell r="B255" t="str">
            <v>Control</v>
          </cell>
          <cell r="C255">
            <v>142382.31508999999</v>
          </cell>
        </row>
        <row r="256">
          <cell r="G256" t="e">
            <v>#VALUE!</v>
          </cell>
        </row>
        <row r="257">
          <cell r="G257" t="e">
            <v>#VALUE!</v>
          </cell>
        </row>
        <row r="258">
          <cell r="G258">
            <v>0</v>
          </cell>
        </row>
        <row r="259">
          <cell r="F259">
            <v>37687611</v>
          </cell>
          <cell r="G259">
            <v>37687611</v>
          </cell>
        </row>
        <row r="260">
          <cell r="G260" t="e">
            <v>#VALUE!</v>
          </cell>
        </row>
        <row r="263">
          <cell r="G263" t="str">
            <v>ROs delivery in 2007 - Source: Regular programme Financial Statement (DWH)</v>
          </cell>
        </row>
        <row r="264">
          <cell r="G264">
            <v>6472966</v>
          </cell>
        </row>
        <row r="265">
          <cell r="G265">
            <v>12069349</v>
          </cell>
        </row>
        <row r="266">
          <cell r="G266">
            <v>2784571</v>
          </cell>
        </row>
        <row r="267">
          <cell r="G267">
            <v>9326319</v>
          </cell>
        </row>
        <row r="268">
          <cell r="G268">
            <v>7034406</v>
          </cell>
        </row>
        <row r="270">
          <cell r="G270">
            <v>37687611</v>
          </cell>
        </row>
        <row r="280">
          <cell r="D280" t="str">
            <v>Not found</v>
          </cell>
        </row>
        <row r="281">
          <cell r="D281" t="str">
            <v>FCDDD FAO Representations (Group) for USD 3,092</v>
          </cell>
        </row>
        <row r="282">
          <cell r="D282" t="str">
            <v>FEOCD FAO Representation in OCD (Group) for USD 3,295,147</v>
          </cell>
        </row>
      </sheetData>
      <sheetData sheetId="32">
        <row r="8">
          <cell r="C8" t="str">
            <v>Final 2008 Data</v>
          </cell>
        </row>
        <row r="9">
          <cell r="A9" t="str">
            <v>Code</v>
          </cell>
          <cell r="B9" t="str">
            <v>Country, Area or Region</v>
          </cell>
          <cell r="C9" t="str">
            <v>Expenditures (financed from core contributions)</v>
          </cell>
          <cell r="D9" t="str">
            <v>Other Expenditures</v>
          </cell>
          <cell r="G9" t="str">
            <v>Total Expenditures</v>
          </cell>
        </row>
        <row r="10">
          <cell r="D10" t="str">
            <v>Expenditures (financed from non-core contributions - excl. unilateral)</v>
          </cell>
          <cell r="E10" t="str">
            <v>Expenditures (financed from self-supporting contributions)</v>
          </cell>
          <cell r="F10" t="str">
            <v>Sub-Total Expenditures financed from non-core contributions</v>
          </cell>
        </row>
        <row r="11">
          <cell r="B11" t="str">
            <v>(list here expenditures by country and region)</v>
          </cell>
        </row>
        <row r="13">
          <cell r="B13" t="str">
            <v xml:space="preserve">Member States </v>
          </cell>
        </row>
        <row r="15">
          <cell r="A15">
            <v>4</v>
          </cell>
          <cell r="B15" t="str">
            <v>Afghanistan</v>
          </cell>
          <cell r="D15">
            <v>2487</v>
          </cell>
          <cell r="F15">
            <v>2487</v>
          </cell>
          <cell r="G15">
            <v>2487</v>
          </cell>
        </row>
        <row r="16">
          <cell r="A16">
            <v>8</v>
          </cell>
          <cell r="B16" t="str">
            <v>Albania</v>
          </cell>
          <cell r="D16">
            <v>83</v>
          </cell>
          <cell r="F16">
            <v>83</v>
          </cell>
          <cell r="G16">
            <v>83</v>
          </cell>
        </row>
        <row r="17">
          <cell r="A17">
            <v>12</v>
          </cell>
          <cell r="B17" t="str">
            <v>Algeria</v>
          </cell>
          <cell r="F17">
            <v>0</v>
          </cell>
          <cell r="G17">
            <v>0</v>
          </cell>
        </row>
        <row r="18">
          <cell r="A18">
            <v>20</v>
          </cell>
          <cell r="B18" t="str">
            <v>Andorra</v>
          </cell>
          <cell r="F18">
            <v>0</v>
          </cell>
          <cell r="G18">
            <v>0</v>
          </cell>
        </row>
        <row r="19">
          <cell r="A19">
            <v>24</v>
          </cell>
          <cell r="B19" t="str">
            <v>Angola</v>
          </cell>
          <cell r="F19">
            <v>0</v>
          </cell>
          <cell r="G19">
            <v>0</v>
          </cell>
        </row>
        <row r="20">
          <cell r="A20">
            <v>28</v>
          </cell>
          <cell r="B20" t="str">
            <v>Antigua and Barbuda</v>
          </cell>
          <cell r="F20">
            <v>0</v>
          </cell>
          <cell r="G20">
            <v>0</v>
          </cell>
        </row>
        <row r="21">
          <cell r="A21">
            <v>32</v>
          </cell>
          <cell r="B21" t="str">
            <v>Argentina</v>
          </cell>
          <cell r="D21">
            <v>3444</v>
          </cell>
          <cell r="E21">
            <v>65</v>
          </cell>
          <cell r="F21">
            <v>3509</v>
          </cell>
          <cell r="G21">
            <v>3509</v>
          </cell>
        </row>
        <row r="22">
          <cell r="A22">
            <v>51</v>
          </cell>
          <cell r="B22" t="str">
            <v>Armenia</v>
          </cell>
          <cell r="F22">
            <v>0</v>
          </cell>
          <cell r="G22">
            <v>0</v>
          </cell>
        </row>
        <row r="23">
          <cell r="A23">
            <v>36</v>
          </cell>
          <cell r="B23" t="str">
            <v>Australia</v>
          </cell>
          <cell r="F23">
            <v>0</v>
          </cell>
          <cell r="G23">
            <v>0</v>
          </cell>
        </row>
        <row r="24">
          <cell r="A24">
            <v>40</v>
          </cell>
          <cell r="B24" t="str">
            <v>Austria</v>
          </cell>
          <cell r="F24">
            <v>0</v>
          </cell>
          <cell r="G24">
            <v>0</v>
          </cell>
        </row>
        <row r="25">
          <cell r="A25">
            <v>31</v>
          </cell>
          <cell r="B25" t="str">
            <v>Azerbaijan</v>
          </cell>
          <cell r="F25">
            <v>0</v>
          </cell>
          <cell r="G25">
            <v>0</v>
          </cell>
        </row>
        <row r="26">
          <cell r="A26">
            <v>44</v>
          </cell>
          <cell r="B26" t="str">
            <v>Bahamas</v>
          </cell>
          <cell r="F26">
            <v>0</v>
          </cell>
          <cell r="G26">
            <v>0</v>
          </cell>
        </row>
        <row r="27">
          <cell r="A27">
            <v>48</v>
          </cell>
          <cell r="B27" t="str">
            <v>Bahrain</v>
          </cell>
          <cell r="F27">
            <v>0</v>
          </cell>
          <cell r="G27">
            <v>0</v>
          </cell>
        </row>
        <row r="28">
          <cell r="A28">
            <v>50</v>
          </cell>
          <cell r="B28" t="str">
            <v>Bangladesh</v>
          </cell>
          <cell r="D28">
            <v>1382</v>
          </cell>
          <cell r="F28">
            <v>1382</v>
          </cell>
          <cell r="G28">
            <v>1382</v>
          </cell>
        </row>
        <row r="29">
          <cell r="A29">
            <v>52</v>
          </cell>
          <cell r="B29" t="str">
            <v>Barbados</v>
          </cell>
          <cell r="F29">
            <v>0</v>
          </cell>
          <cell r="G29">
            <v>0</v>
          </cell>
        </row>
        <row r="30">
          <cell r="A30">
            <v>112</v>
          </cell>
          <cell r="B30" t="str">
            <v>Belarus</v>
          </cell>
          <cell r="D30">
            <v>13</v>
          </cell>
          <cell r="F30">
            <v>13</v>
          </cell>
          <cell r="G30">
            <v>13</v>
          </cell>
        </row>
        <row r="31">
          <cell r="A31">
            <v>56</v>
          </cell>
          <cell r="B31" t="str">
            <v>Belgium</v>
          </cell>
          <cell r="F31">
            <v>0</v>
          </cell>
          <cell r="G31">
            <v>0</v>
          </cell>
        </row>
        <row r="32">
          <cell r="A32">
            <v>84</v>
          </cell>
          <cell r="B32" t="str">
            <v>Belize</v>
          </cell>
          <cell r="F32">
            <v>0</v>
          </cell>
          <cell r="G32">
            <v>0</v>
          </cell>
        </row>
        <row r="33">
          <cell r="A33">
            <v>204</v>
          </cell>
          <cell r="B33" t="str">
            <v>Benin</v>
          </cell>
          <cell r="D33">
            <v>45</v>
          </cell>
          <cell r="F33">
            <v>45</v>
          </cell>
          <cell r="G33">
            <v>45</v>
          </cell>
        </row>
        <row r="34">
          <cell r="A34">
            <v>64</v>
          </cell>
          <cell r="B34" t="str">
            <v>Bhutan</v>
          </cell>
          <cell r="F34">
            <v>0</v>
          </cell>
          <cell r="G34">
            <v>0</v>
          </cell>
        </row>
        <row r="35">
          <cell r="A35">
            <v>68</v>
          </cell>
          <cell r="B35" t="str">
            <v>Bolivia</v>
          </cell>
          <cell r="D35">
            <v>973</v>
          </cell>
          <cell r="F35">
            <v>973</v>
          </cell>
          <cell r="G35">
            <v>973</v>
          </cell>
        </row>
        <row r="36">
          <cell r="A36">
            <v>70</v>
          </cell>
          <cell r="B36" t="str">
            <v>Bosnia and Herzegovina</v>
          </cell>
          <cell r="F36">
            <v>0</v>
          </cell>
          <cell r="G36">
            <v>0</v>
          </cell>
        </row>
        <row r="37">
          <cell r="A37">
            <v>72</v>
          </cell>
          <cell r="B37" t="str">
            <v>Botswana</v>
          </cell>
          <cell r="D37">
            <v>136</v>
          </cell>
          <cell r="F37">
            <v>136</v>
          </cell>
          <cell r="G37">
            <v>136</v>
          </cell>
        </row>
        <row r="38">
          <cell r="A38">
            <v>76</v>
          </cell>
          <cell r="B38" t="str">
            <v>Brazil</v>
          </cell>
          <cell r="D38">
            <v>2595</v>
          </cell>
          <cell r="E38">
            <v>118</v>
          </cell>
          <cell r="F38">
            <v>2713</v>
          </cell>
          <cell r="G38">
            <v>2713</v>
          </cell>
        </row>
        <row r="39">
          <cell r="A39">
            <v>96</v>
          </cell>
          <cell r="B39" t="str">
            <v>Brunei Darussalam</v>
          </cell>
          <cell r="F39">
            <v>0</v>
          </cell>
          <cell r="G39">
            <v>0</v>
          </cell>
        </row>
        <row r="40">
          <cell r="A40">
            <v>100</v>
          </cell>
          <cell r="B40" t="str">
            <v>Bulgaria</v>
          </cell>
          <cell r="F40">
            <v>0</v>
          </cell>
          <cell r="G40">
            <v>0</v>
          </cell>
        </row>
        <row r="41">
          <cell r="A41">
            <v>854</v>
          </cell>
          <cell r="B41" t="str">
            <v>Burkina Faso</v>
          </cell>
          <cell r="D41">
            <v>216</v>
          </cell>
          <cell r="F41">
            <v>216</v>
          </cell>
          <cell r="G41">
            <v>216</v>
          </cell>
        </row>
        <row r="42">
          <cell r="A42">
            <v>108</v>
          </cell>
          <cell r="B42" t="str">
            <v>Burundi</v>
          </cell>
          <cell r="F42">
            <v>0</v>
          </cell>
          <cell r="G42">
            <v>0</v>
          </cell>
        </row>
        <row r="43">
          <cell r="A43">
            <v>116</v>
          </cell>
          <cell r="B43" t="str">
            <v>Cambodia</v>
          </cell>
          <cell r="D43">
            <v>2668</v>
          </cell>
          <cell r="E43">
            <v>497</v>
          </cell>
          <cell r="F43">
            <v>3165</v>
          </cell>
          <cell r="G43">
            <v>3165</v>
          </cell>
        </row>
        <row r="44">
          <cell r="A44">
            <v>120</v>
          </cell>
          <cell r="B44" t="str">
            <v>Cameroon</v>
          </cell>
          <cell r="D44">
            <v>197</v>
          </cell>
          <cell r="E44">
            <v>482</v>
          </cell>
          <cell r="F44">
            <v>679</v>
          </cell>
          <cell r="G44">
            <v>679</v>
          </cell>
        </row>
        <row r="45">
          <cell r="A45">
            <v>124</v>
          </cell>
          <cell r="B45" t="str">
            <v>Canada</v>
          </cell>
          <cell r="F45">
            <v>0</v>
          </cell>
          <cell r="G45">
            <v>0</v>
          </cell>
        </row>
        <row r="46">
          <cell r="A46">
            <v>132</v>
          </cell>
          <cell r="B46" t="str">
            <v>Cape Verde</v>
          </cell>
          <cell r="F46">
            <v>0</v>
          </cell>
          <cell r="G46">
            <v>0</v>
          </cell>
        </row>
        <row r="47">
          <cell r="A47">
            <v>140</v>
          </cell>
          <cell r="B47" t="str">
            <v>Central African Rep.</v>
          </cell>
          <cell r="F47">
            <v>0</v>
          </cell>
          <cell r="G47">
            <v>0</v>
          </cell>
        </row>
        <row r="48">
          <cell r="A48">
            <v>148</v>
          </cell>
          <cell r="B48" t="str">
            <v>Chad</v>
          </cell>
          <cell r="F48">
            <v>0</v>
          </cell>
          <cell r="G48">
            <v>0</v>
          </cell>
        </row>
        <row r="49">
          <cell r="A49">
            <v>152</v>
          </cell>
          <cell r="B49" t="str">
            <v>Chile</v>
          </cell>
          <cell r="D49">
            <v>10</v>
          </cell>
          <cell r="E49">
            <v>181</v>
          </cell>
          <cell r="F49">
            <v>191</v>
          </cell>
          <cell r="G49">
            <v>191</v>
          </cell>
        </row>
        <row r="50">
          <cell r="A50">
            <v>156</v>
          </cell>
          <cell r="B50" t="str">
            <v>China</v>
          </cell>
          <cell r="D50">
            <v>3595</v>
          </cell>
          <cell r="F50">
            <v>3595</v>
          </cell>
          <cell r="G50">
            <v>3595</v>
          </cell>
        </row>
        <row r="51">
          <cell r="A51">
            <v>170</v>
          </cell>
          <cell r="B51" t="str">
            <v>Colombia</v>
          </cell>
          <cell r="D51">
            <v>127</v>
          </cell>
          <cell r="E51">
            <v>1284</v>
          </cell>
          <cell r="F51">
            <v>1411</v>
          </cell>
          <cell r="G51">
            <v>1411</v>
          </cell>
        </row>
        <row r="52">
          <cell r="A52">
            <v>174</v>
          </cell>
          <cell r="B52" t="str">
            <v>Comoros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178</v>
          </cell>
          <cell r="B53" t="str">
            <v>Congo</v>
          </cell>
          <cell r="D53">
            <v>0</v>
          </cell>
          <cell r="E53">
            <v>85</v>
          </cell>
          <cell r="F53">
            <v>85</v>
          </cell>
          <cell r="G53">
            <v>85</v>
          </cell>
        </row>
        <row r="54">
          <cell r="A54">
            <v>188</v>
          </cell>
          <cell r="B54" t="str">
            <v>Costa Rica</v>
          </cell>
          <cell r="D54">
            <v>30</v>
          </cell>
          <cell r="F54">
            <v>30</v>
          </cell>
          <cell r="G54">
            <v>30</v>
          </cell>
        </row>
        <row r="55">
          <cell r="A55">
            <v>384</v>
          </cell>
          <cell r="B55" t="str">
            <v>Cote d'Ivoire</v>
          </cell>
          <cell r="D55">
            <v>127</v>
          </cell>
          <cell r="F55">
            <v>127</v>
          </cell>
          <cell r="G55">
            <v>127</v>
          </cell>
        </row>
        <row r="56">
          <cell r="A56">
            <v>191</v>
          </cell>
          <cell r="B56" t="str">
            <v>Croatia</v>
          </cell>
          <cell r="F56">
            <v>0</v>
          </cell>
          <cell r="G56">
            <v>0</v>
          </cell>
        </row>
        <row r="57">
          <cell r="A57">
            <v>192</v>
          </cell>
          <cell r="B57" t="str">
            <v>Cuba</v>
          </cell>
          <cell r="F57">
            <v>0</v>
          </cell>
          <cell r="G57">
            <v>0</v>
          </cell>
        </row>
        <row r="58">
          <cell r="A58">
            <v>196</v>
          </cell>
          <cell r="B58" t="str">
            <v>Cyprus</v>
          </cell>
          <cell r="E58">
            <v>27</v>
          </cell>
          <cell r="F58">
            <v>27</v>
          </cell>
          <cell r="G58">
            <v>27</v>
          </cell>
        </row>
        <row r="59">
          <cell r="A59">
            <v>203</v>
          </cell>
          <cell r="B59" t="str">
            <v>Czech Republic</v>
          </cell>
          <cell r="F59">
            <v>0</v>
          </cell>
          <cell r="G59">
            <v>0</v>
          </cell>
        </row>
        <row r="60">
          <cell r="A60">
            <v>408</v>
          </cell>
          <cell r="B60" t="str">
            <v>Dem People's Rep of Korea</v>
          </cell>
          <cell r="F60">
            <v>0</v>
          </cell>
          <cell r="G60">
            <v>0</v>
          </cell>
        </row>
        <row r="61">
          <cell r="A61">
            <v>180</v>
          </cell>
          <cell r="B61" t="str">
            <v>Dem Rep of the Congo</v>
          </cell>
          <cell r="D61">
            <v>713</v>
          </cell>
          <cell r="E61">
            <v>510</v>
          </cell>
          <cell r="F61">
            <v>1223</v>
          </cell>
          <cell r="G61">
            <v>1223</v>
          </cell>
        </row>
        <row r="62">
          <cell r="A62">
            <v>208</v>
          </cell>
          <cell r="B62" t="str">
            <v>Denmark</v>
          </cell>
          <cell r="F62">
            <v>0</v>
          </cell>
          <cell r="G62">
            <v>0</v>
          </cell>
        </row>
        <row r="63">
          <cell r="A63">
            <v>262</v>
          </cell>
          <cell r="B63" t="str">
            <v>Djibouti</v>
          </cell>
          <cell r="F63">
            <v>0</v>
          </cell>
          <cell r="G63">
            <v>0</v>
          </cell>
        </row>
        <row r="64">
          <cell r="A64">
            <v>212</v>
          </cell>
          <cell r="B64" t="str">
            <v>Dominica</v>
          </cell>
          <cell r="D64">
            <v>750</v>
          </cell>
          <cell r="E64">
            <v>21</v>
          </cell>
          <cell r="F64">
            <v>771</v>
          </cell>
          <cell r="G64">
            <v>771</v>
          </cell>
        </row>
        <row r="65">
          <cell r="A65">
            <v>214</v>
          </cell>
          <cell r="B65" t="str">
            <v>Dominican Republic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218</v>
          </cell>
          <cell r="B66" t="str">
            <v>Ecuador</v>
          </cell>
          <cell r="D66">
            <v>525</v>
          </cell>
          <cell r="F66">
            <v>525</v>
          </cell>
          <cell r="G66">
            <v>525</v>
          </cell>
        </row>
        <row r="67">
          <cell r="A67">
            <v>818</v>
          </cell>
          <cell r="B67" t="str">
            <v>Egypt</v>
          </cell>
          <cell r="D67">
            <v>241</v>
          </cell>
          <cell r="F67">
            <v>241</v>
          </cell>
          <cell r="G67">
            <v>241</v>
          </cell>
        </row>
        <row r="68">
          <cell r="A68">
            <v>222</v>
          </cell>
          <cell r="B68" t="str">
            <v>El Salvador</v>
          </cell>
          <cell r="D68">
            <v>1360</v>
          </cell>
          <cell r="F68">
            <v>1360</v>
          </cell>
          <cell r="G68">
            <v>1360</v>
          </cell>
        </row>
        <row r="69">
          <cell r="A69">
            <v>226</v>
          </cell>
          <cell r="B69" t="str">
            <v>Equatorial Guinea</v>
          </cell>
          <cell r="F69">
            <v>0</v>
          </cell>
          <cell r="G69">
            <v>0</v>
          </cell>
        </row>
        <row r="70">
          <cell r="A70">
            <v>232</v>
          </cell>
          <cell r="B70" t="str">
            <v>Eritrea</v>
          </cell>
          <cell r="F70">
            <v>0</v>
          </cell>
          <cell r="G70">
            <v>0</v>
          </cell>
        </row>
        <row r="71">
          <cell r="A71">
            <v>233</v>
          </cell>
          <cell r="B71" t="str">
            <v>Estonia</v>
          </cell>
          <cell r="F71">
            <v>0</v>
          </cell>
          <cell r="G71">
            <v>0</v>
          </cell>
        </row>
        <row r="72">
          <cell r="A72">
            <v>231</v>
          </cell>
          <cell r="B72" t="str">
            <v>Ethiopia</v>
          </cell>
          <cell r="D72">
            <v>1127</v>
          </cell>
          <cell r="F72">
            <v>1127</v>
          </cell>
          <cell r="G72">
            <v>1127</v>
          </cell>
        </row>
        <row r="73">
          <cell r="A73">
            <v>583</v>
          </cell>
          <cell r="B73" t="str">
            <v>Fed States of Micronesia</v>
          </cell>
          <cell r="F73">
            <v>0</v>
          </cell>
          <cell r="G73">
            <v>0</v>
          </cell>
        </row>
        <row r="74">
          <cell r="A74">
            <v>242</v>
          </cell>
          <cell r="B74" t="str">
            <v>Fiji</v>
          </cell>
          <cell r="D74">
            <v>137</v>
          </cell>
          <cell r="F74">
            <v>137</v>
          </cell>
          <cell r="G74">
            <v>137</v>
          </cell>
        </row>
        <row r="75">
          <cell r="A75">
            <v>246</v>
          </cell>
          <cell r="B75" t="str">
            <v>Finland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250</v>
          </cell>
          <cell r="B76" t="str">
            <v>France</v>
          </cell>
          <cell r="E76">
            <v>80</v>
          </cell>
          <cell r="F76">
            <v>80</v>
          </cell>
          <cell r="G76">
            <v>80</v>
          </cell>
        </row>
        <row r="77">
          <cell r="A77">
            <v>266</v>
          </cell>
          <cell r="B77" t="str">
            <v>Gabon</v>
          </cell>
          <cell r="F77">
            <v>0</v>
          </cell>
          <cell r="G77">
            <v>0</v>
          </cell>
        </row>
        <row r="78">
          <cell r="A78">
            <v>270</v>
          </cell>
          <cell r="B78" t="str">
            <v>Gambia</v>
          </cell>
          <cell r="F78">
            <v>0</v>
          </cell>
          <cell r="G78">
            <v>0</v>
          </cell>
        </row>
        <row r="79">
          <cell r="A79">
            <v>268</v>
          </cell>
          <cell r="B79" t="str">
            <v>Georgia</v>
          </cell>
          <cell r="F79">
            <v>0</v>
          </cell>
          <cell r="G79">
            <v>0</v>
          </cell>
        </row>
        <row r="80">
          <cell r="A80">
            <v>276</v>
          </cell>
          <cell r="B80" t="str">
            <v>Germany</v>
          </cell>
          <cell r="D80">
            <v>25</v>
          </cell>
          <cell r="F80">
            <v>25</v>
          </cell>
          <cell r="G80">
            <v>25</v>
          </cell>
        </row>
        <row r="81">
          <cell r="A81">
            <v>288</v>
          </cell>
          <cell r="B81" t="str">
            <v>Ghana</v>
          </cell>
          <cell r="D81">
            <v>891</v>
          </cell>
          <cell r="E81">
            <v>17</v>
          </cell>
          <cell r="F81">
            <v>908</v>
          </cell>
          <cell r="G81">
            <v>908</v>
          </cell>
        </row>
        <row r="82">
          <cell r="A82">
            <v>300</v>
          </cell>
          <cell r="B82" t="str">
            <v>Greece</v>
          </cell>
          <cell r="E82">
            <v>72</v>
          </cell>
          <cell r="F82">
            <v>72</v>
          </cell>
          <cell r="G82">
            <v>72</v>
          </cell>
        </row>
        <row r="83">
          <cell r="A83">
            <v>308</v>
          </cell>
          <cell r="B83" t="str">
            <v>Grenada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F85">
            <v>0</v>
          </cell>
          <cell r="G85">
            <v>0</v>
          </cell>
        </row>
        <row r="86">
          <cell r="A86">
            <v>624</v>
          </cell>
          <cell r="B86" t="str">
            <v>Guinea-Bissau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D87">
            <v>248</v>
          </cell>
          <cell r="F87">
            <v>248</v>
          </cell>
          <cell r="G87">
            <v>248</v>
          </cell>
        </row>
        <row r="88">
          <cell r="A88">
            <v>332</v>
          </cell>
          <cell r="B88" t="str">
            <v>Haiti</v>
          </cell>
          <cell r="D88">
            <v>516</v>
          </cell>
          <cell r="F88">
            <v>516</v>
          </cell>
          <cell r="G88">
            <v>516</v>
          </cell>
        </row>
        <row r="89">
          <cell r="A89">
            <v>340</v>
          </cell>
          <cell r="B89" t="str">
            <v>Honduras</v>
          </cell>
          <cell r="D89">
            <v>27</v>
          </cell>
          <cell r="F89">
            <v>27</v>
          </cell>
          <cell r="G89">
            <v>27</v>
          </cell>
        </row>
        <row r="90">
          <cell r="A90">
            <v>348</v>
          </cell>
          <cell r="B90" t="str">
            <v>Hungary</v>
          </cell>
          <cell r="D90">
            <v>91</v>
          </cell>
          <cell r="F90">
            <v>91</v>
          </cell>
          <cell r="G90">
            <v>91</v>
          </cell>
        </row>
        <row r="91">
          <cell r="A91">
            <v>352</v>
          </cell>
          <cell r="B91" t="str">
            <v>Iceland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D92">
            <v>3995</v>
          </cell>
          <cell r="F92">
            <v>3995</v>
          </cell>
          <cell r="G92">
            <v>3995</v>
          </cell>
        </row>
        <row r="93">
          <cell r="A93">
            <v>360</v>
          </cell>
          <cell r="B93" t="str">
            <v>Indonesia</v>
          </cell>
          <cell r="D93">
            <v>9779</v>
          </cell>
          <cell r="F93">
            <v>9779</v>
          </cell>
          <cell r="G93">
            <v>9779</v>
          </cell>
        </row>
        <row r="94">
          <cell r="A94">
            <v>364</v>
          </cell>
          <cell r="B94" t="str">
            <v>Iran, Islamic Republic</v>
          </cell>
          <cell r="F94">
            <v>0</v>
          </cell>
          <cell r="G94">
            <v>0</v>
          </cell>
        </row>
        <row r="95">
          <cell r="A95">
            <v>368</v>
          </cell>
          <cell r="B95" t="str">
            <v>Iraq</v>
          </cell>
          <cell r="D95">
            <v>1600</v>
          </cell>
          <cell r="F95">
            <v>1600</v>
          </cell>
          <cell r="G95">
            <v>1600</v>
          </cell>
        </row>
        <row r="96">
          <cell r="A96">
            <v>372</v>
          </cell>
          <cell r="B96" t="str">
            <v>Ireland</v>
          </cell>
          <cell r="F96">
            <v>0</v>
          </cell>
          <cell r="G96">
            <v>0</v>
          </cell>
        </row>
        <row r="97">
          <cell r="A97">
            <v>376</v>
          </cell>
          <cell r="B97" t="str">
            <v>Israel</v>
          </cell>
          <cell r="F97">
            <v>0</v>
          </cell>
          <cell r="G97">
            <v>0</v>
          </cell>
        </row>
        <row r="98">
          <cell r="A98">
            <v>380</v>
          </cell>
          <cell r="B98" t="str">
            <v>Italy</v>
          </cell>
          <cell r="F98">
            <v>0</v>
          </cell>
          <cell r="G98">
            <v>0</v>
          </cell>
        </row>
        <row r="99">
          <cell r="A99">
            <v>388</v>
          </cell>
          <cell r="B99" t="str">
            <v>Jamaica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F100">
            <v>0</v>
          </cell>
          <cell r="G100">
            <v>0</v>
          </cell>
        </row>
        <row r="101">
          <cell r="A101">
            <v>400</v>
          </cell>
          <cell r="B101" t="str">
            <v>Jordan</v>
          </cell>
          <cell r="D101">
            <v>1109</v>
          </cell>
          <cell r="E101">
            <v>72</v>
          </cell>
          <cell r="F101">
            <v>1181</v>
          </cell>
          <cell r="G101">
            <v>1181</v>
          </cell>
        </row>
        <row r="102">
          <cell r="A102">
            <v>398</v>
          </cell>
          <cell r="B102" t="str">
            <v>Kazakhstan</v>
          </cell>
          <cell r="F102">
            <v>0</v>
          </cell>
          <cell r="G102">
            <v>0</v>
          </cell>
        </row>
        <row r="103">
          <cell r="A103">
            <v>404</v>
          </cell>
          <cell r="B103" t="str">
            <v>Kenya</v>
          </cell>
          <cell r="D103">
            <v>1309</v>
          </cell>
          <cell r="F103">
            <v>1309</v>
          </cell>
          <cell r="G103">
            <v>1309</v>
          </cell>
        </row>
        <row r="104">
          <cell r="A104">
            <v>296</v>
          </cell>
          <cell r="B104" t="str">
            <v>Kiribati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F106">
            <v>0</v>
          </cell>
          <cell r="G106">
            <v>0</v>
          </cell>
        </row>
        <row r="107">
          <cell r="A107">
            <v>418</v>
          </cell>
          <cell r="B107" t="str">
            <v>Lao People's Dem Republic</v>
          </cell>
          <cell r="D107">
            <v>62</v>
          </cell>
          <cell r="F107">
            <v>62</v>
          </cell>
          <cell r="G107">
            <v>62</v>
          </cell>
        </row>
        <row r="108">
          <cell r="A108">
            <v>428</v>
          </cell>
          <cell r="B108" t="str">
            <v>Latvia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D109">
            <v>1322</v>
          </cell>
          <cell r="F109">
            <v>1322</v>
          </cell>
          <cell r="G109">
            <v>1322</v>
          </cell>
        </row>
        <row r="110">
          <cell r="A110">
            <v>426</v>
          </cell>
          <cell r="B110" t="str">
            <v>Lesotho</v>
          </cell>
          <cell r="D110">
            <v>119</v>
          </cell>
          <cell r="E110">
            <v>7</v>
          </cell>
          <cell r="F110">
            <v>126</v>
          </cell>
          <cell r="G110">
            <v>126</v>
          </cell>
        </row>
        <row r="111">
          <cell r="A111">
            <v>430</v>
          </cell>
          <cell r="B111" t="str">
            <v>Liberia</v>
          </cell>
          <cell r="D111">
            <v>1738</v>
          </cell>
          <cell r="F111">
            <v>1738</v>
          </cell>
          <cell r="G111">
            <v>1738</v>
          </cell>
        </row>
        <row r="112">
          <cell r="A112">
            <v>434</v>
          </cell>
          <cell r="B112" t="str">
            <v>Libyan Arab Jamahiriya</v>
          </cell>
          <cell r="F112">
            <v>0</v>
          </cell>
          <cell r="G112">
            <v>0</v>
          </cell>
        </row>
        <row r="113">
          <cell r="A113">
            <v>438</v>
          </cell>
          <cell r="B113" t="str">
            <v>Liechtenstein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D116">
            <v>4142</v>
          </cell>
          <cell r="E116">
            <v>2262</v>
          </cell>
          <cell r="F116">
            <v>6404</v>
          </cell>
          <cell r="G116">
            <v>6404</v>
          </cell>
        </row>
        <row r="117">
          <cell r="A117">
            <v>454</v>
          </cell>
          <cell r="B117" t="str">
            <v>Malawi</v>
          </cell>
          <cell r="D117">
            <v>739</v>
          </cell>
          <cell r="F117">
            <v>739</v>
          </cell>
          <cell r="G117">
            <v>739</v>
          </cell>
        </row>
        <row r="118">
          <cell r="A118">
            <v>458</v>
          </cell>
          <cell r="B118" t="str">
            <v>Malaysia</v>
          </cell>
          <cell r="D118">
            <v>0</v>
          </cell>
          <cell r="E118">
            <v>23</v>
          </cell>
          <cell r="F118">
            <v>23</v>
          </cell>
          <cell r="G118">
            <v>23</v>
          </cell>
        </row>
        <row r="119">
          <cell r="A119">
            <v>462</v>
          </cell>
          <cell r="B119" t="str">
            <v>Maldives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D120">
            <v>1875</v>
          </cell>
          <cell r="F120">
            <v>1875</v>
          </cell>
          <cell r="G120">
            <v>1875</v>
          </cell>
        </row>
        <row r="121">
          <cell r="A121">
            <v>470</v>
          </cell>
          <cell r="B121" t="str">
            <v>Malta</v>
          </cell>
          <cell r="F121">
            <v>0</v>
          </cell>
          <cell r="G121">
            <v>0</v>
          </cell>
        </row>
        <row r="122">
          <cell r="A122">
            <v>584</v>
          </cell>
          <cell r="B122" t="str">
            <v>Marshall Islands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F123">
            <v>0</v>
          </cell>
          <cell r="G123">
            <v>0</v>
          </cell>
        </row>
        <row r="124">
          <cell r="A124">
            <v>480</v>
          </cell>
          <cell r="B124" t="str">
            <v>Mauritius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D125">
            <v>34</v>
          </cell>
          <cell r="F125">
            <v>34</v>
          </cell>
          <cell r="G125">
            <v>34</v>
          </cell>
        </row>
        <row r="126">
          <cell r="A126">
            <v>492</v>
          </cell>
          <cell r="B126" t="str">
            <v>Monaco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D127">
            <v>560</v>
          </cell>
          <cell r="F127">
            <v>560</v>
          </cell>
          <cell r="G127">
            <v>560</v>
          </cell>
        </row>
        <row r="128">
          <cell r="A128">
            <v>499</v>
          </cell>
          <cell r="B128" t="str">
            <v>Montenegro</v>
          </cell>
          <cell r="F128">
            <v>0</v>
          </cell>
          <cell r="G128">
            <v>0</v>
          </cell>
        </row>
        <row r="129">
          <cell r="A129">
            <v>504</v>
          </cell>
          <cell r="B129" t="str">
            <v>Morocco</v>
          </cell>
          <cell r="D129">
            <v>1498</v>
          </cell>
          <cell r="F129">
            <v>1498</v>
          </cell>
          <cell r="G129">
            <v>1498</v>
          </cell>
        </row>
        <row r="130">
          <cell r="A130">
            <v>508</v>
          </cell>
          <cell r="B130" t="str">
            <v>Mozambique</v>
          </cell>
          <cell r="D130">
            <v>931</v>
          </cell>
          <cell r="F130">
            <v>931</v>
          </cell>
          <cell r="G130">
            <v>931</v>
          </cell>
        </row>
        <row r="131">
          <cell r="A131">
            <v>104</v>
          </cell>
          <cell r="B131" t="str">
            <v>Myanmar</v>
          </cell>
          <cell r="D131">
            <v>4</v>
          </cell>
          <cell r="F131">
            <v>4</v>
          </cell>
          <cell r="G131">
            <v>4</v>
          </cell>
        </row>
        <row r="132">
          <cell r="A132">
            <v>516</v>
          </cell>
          <cell r="B132" t="str">
            <v>Namibia</v>
          </cell>
          <cell r="F132">
            <v>0</v>
          </cell>
          <cell r="G132">
            <v>0</v>
          </cell>
        </row>
        <row r="133">
          <cell r="A133">
            <v>520</v>
          </cell>
          <cell r="B133" t="str">
            <v>Nauru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D134">
            <v>1331</v>
          </cell>
          <cell r="F134">
            <v>1331</v>
          </cell>
          <cell r="G134">
            <v>1331</v>
          </cell>
        </row>
        <row r="135">
          <cell r="A135">
            <v>528</v>
          </cell>
          <cell r="B135" t="str">
            <v>Netherlands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D138">
            <v>232</v>
          </cell>
          <cell r="F138">
            <v>232</v>
          </cell>
          <cell r="G138">
            <v>232</v>
          </cell>
        </row>
        <row r="139">
          <cell r="A139">
            <v>566</v>
          </cell>
          <cell r="B139" t="str">
            <v>Nigeria</v>
          </cell>
          <cell r="F139">
            <v>0</v>
          </cell>
          <cell r="G139">
            <v>0</v>
          </cell>
        </row>
        <row r="140">
          <cell r="A140">
            <v>578</v>
          </cell>
          <cell r="B140" t="str">
            <v>Norway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E141">
            <v>29</v>
          </cell>
          <cell r="F141">
            <v>29</v>
          </cell>
          <cell r="G141">
            <v>29</v>
          </cell>
        </row>
        <row r="142">
          <cell r="A142">
            <v>586</v>
          </cell>
          <cell r="B142" t="str">
            <v>Pakistan</v>
          </cell>
          <cell r="D142">
            <v>5090</v>
          </cell>
          <cell r="F142">
            <v>5090</v>
          </cell>
          <cell r="G142">
            <v>5090</v>
          </cell>
        </row>
        <row r="143">
          <cell r="A143">
            <v>585</v>
          </cell>
          <cell r="B143" t="str">
            <v xml:space="preserve">Palau 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D144">
            <v>632</v>
          </cell>
          <cell r="F144">
            <v>632</v>
          </cell>
          <cell r="G144">
            <v>632</v>
          </cell>
        </row>
        <row r="145">
          <cell r="A145">
            <v>598</v>
          </cell>
          <cell r="B145" t="str">
            <v>Papua New Guinea</v>
          </cell>
          <cell r="D145">
            <v>157</v>
          </cell>
          <cell r="F145">
            <v>157</v>
          </cell>
          <cell r="G145">
            <v>157</v>
          </cell>
        </row>
        <row r="146">
          <cell r="A146">
            <v>600</v>
          </cell>
          <cell r="B146" t="str">
            <v>Paraguay</v>
          </cell>
          <cell r="D146">
            <v>65</v>
          </cell>
          <cell r="F146">
            <v>65</v>
          </cell>
          <cell r="G146">
            <v>65</v>
          </cell>
        </row>
        <row r="147">
          <cell r="A147">
            <v>604</v>
          </cell>
          <cell r="B147" t="str">
            <v>Peru</v>
          </cell>
          <cell r="D147">
            <v>19</v>
          </cell>
          <cell r="F147">
            <v>19</v>
          </cell>
          <cell r="G147">
            <v>19</v>
          </cell>
        </row>
        <row r="148">
          <cell r="A148">
            <v>608</v>
          </cell>
          <cell r="B148" t="str">
            <v>Philippines</v>
          </cell>
          <cell r="D148">
            <v>171</v>
          </cell>
          <cell r="F148">
            <v>171</v>
          </cell>
          <cell r="G148">
            <v>171</v>
          </cell>
        </row>
        <row r="149">
          <cell r="A149">
            <v>616</v>
          </cell>
          <cell r="B149" t="str">
            <v>Poland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620</v>
          </cell>
          <cell r="B150" t="str">
            <v>Portugal</v>
          </cell>
          <cell r="E150">
            <v>120</v>
          </cell>
          <cell r="F150">
            <v>120</v>
          </cell>
          <cell r="G150">
            <v>120</v>
          </cell>
        </row>
        <row r="151">
          <cell r="A151">
            <v>634</v>
          </cell>
          <cell r="B151" t="str">
            <v>Qatar</v>
          </cell>
          <cell r="E151">
            <v>39</v>
          </cell>
          <cell r="F151">
            <v>39</v>
          </cell>
          <cell r="G151">
            <v>39</v>
          </cell>
        </row>
        <row r="152">
          <cell r="A152">
            <v>410</v>
          </cell>
          <cell r="B152" t="str">
            <v>Rep of Korea</v>
          </cell>
          <cell r="F152">
            <v>0</v>
          </cell>
          <cell r="G152">
            <v>0</v>
          </cell>
        </row>
        <row r="153">
          <cell r="A153">
            <v>498</v>
          </cell>
          <cell r="B153" t="str">
            <v>Rep of Moldova</v>
          </cell>
          <cell r="D153">
            <v>267</v>
          </cell>
          <cell r="F153">
            <v>267</v>
          </cell>
          <cell r="G153">
            <v>267</v>
          </cell>
        </row>
        <row r="154">
          <cell r="A154">
            <v>642</v>
          </cell>
          <cell r="B154" t="str">
            <v>Romania</v>
          </cell>
          <cell r="F154">
            <v>0</v>
          </cell>
          <cell r="G154">
            <v>0</v>
          </cell>
        </row>
        <row r="155">
          <cell r="A155">
            <v>643</v>
          </cell>
          <cell r="B155" t="str">
            <v>Russian Federation</v>
          </cell>
          <cell r="D155">
            <v>525</v>
          </cell>
          <cell r="F155">
            <v>525</v>
          </cell>
          <cell r="G155">
            <v>525</v>
          </cell>
        </row>
        <row r="156">
          <cell r="A156">
            <v>646</v>
          </cell>
          <cell r="B156" t="str">
            <v>Rwanda</v>
          </cell>
          <cell r="D156">
            <v>187</v>
          </cell>
          <cell r="F156">
            <v>187</v>
          </cell>
          <cell r="G156">
            <v>187</v>
          </cell>
        </row>
        <row r="157">
          <cell r="A157">
            <v>882</v>
          </cell>
          <cell r="B157" t="str">
            <v>Samoa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F160">
            <v>0</v>
          </cell>
          <cell r="G160">
            <v>0</v>
          </cell>
        </row>
        <row r="161">
          <cell r="A161">
            <v>686</v>
          </cell>
          <cell r="B161" t="str">
            <v>Senegal</v>
          </cell>
          <cell r="D161">
            <v>618</v>
          </cell>
          <cell r="E161">
            <v>160</v>
          </cell>
          <cell r="F161">
            <v>778</v>
          </cell>
          <cell r="G161">
            <v>778</v>
          </cell>
        </row>
        <row r="162">
          <cell r="A162">
            <v>688</v>
          </cell>
          <cell r="B162" t="str">
            <v>Serbia</v>
          </cell>
          <cell r="D162">
            <v>192</v>
          </cell>
          <cell r="F162">
            <v>192</v>
          </cell>
          <cell r="G162">
            <v>192</v>
          </cell>
        </row>
        <row r="163">
          <cell r="A163">
            <v>690</v>
          </cell>
          <cell r="B163" t="str">
            <v>Seychelles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D164">
            <v>92</v>
          </cell>
          <cell r="E164">
            <v>39</v>
          </cell>
          <cell r="F164">
            <v>131</v>
          </cell>
          <cell r="G164">
            <v>131</v>
          </cell>
        </row>
        <row r="165">
          <cell r="A165">
            <v>702</v>
          </cell>
          <cell r="B165" t="str">
            <v>Singapore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705</v>
          </cell>
          <cell r="B167" t="str">
            <v>Slovenia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90</v>
          </cell>
          <cell r="B168" t="str">
            <v>Solomon Islands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D169">
            <v>2300</v>
          </cell>
          <cell r="F169">
            <v>2300</v>
          </cell>
          <cell r="G169">
            <v>2300</v>
          </cell>
        </row>
        <row r="170">
          <cell r="A170">
            <v>710</v>
          </cell>
          <cell r="B170" t="str">
            <v>South Africa</v>
          </cell>
          <cell r="D170">
            <v>432</v>
          </cell>
          <cell r="E170">
            <v>1446</v>
          </cell>
          <cell r="F170">
            <v>1878</v>
          </cell>
          <cell r="G170">
            <v>1878</v>
          </cell>
        </row>
        <row r="171">
          <cell r="A171">
            <v>724</v>
          </cell>
          <cell r="B171" t="str">
            <v>Spain</v>
          </cell>
          <cell r="D171">
            <v>61</v>
          </cell>
          <cell r="F171">
            <v>61</v>
          </cell>
          <cell r="G171">
            <v>61</v>
          </cell>
        </row>
        <row r="172">
          <cell r="A172">
            <v>144</v>
          </cell>
          <cell r="B172" t="str">
            <v>Sri Lanka</v>
          </cell>
          <cell r="D172">
            <v>3696</v>
          </cell>
          <cell r="F172">
            <v>3696</v>
          </cell>
          <cell r="G172">
            <v>3696</v>
          </cell>
        </row>
        <row r="173">
          <cell r="A173">
            <v>659</v>
          </cell>
          <cell r="B173" t="str">
            <v>St. Kitts and Nevis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E174">
            <v>25</v>
          </cell>
          <cell r="F174">
            <v>25</v>
          </cell>
          <cell r="G174">
            <v>25</v>
          </cell>
        </row>
        <row r="175">
          <cell r="A175">
            <v>670</v>
          </cell>
          <cell r="B175" t="str">
            <v>St. Vincent and the Grenadines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D176">
            <v>5</v>
          </cell>
          <cell r="E176">
            <v>522</v>
          </cell>
          <cell r="F176">
            <v>527</v>
          </cell>
          <cell r="G176">
            <v>527</v>
          </cell>
        </row>
        <row r="177">
          <cell r="A177">
            <v>740</v>
          </cell>
          <cell r="B177" t="str">
            <v>Suriname</v>
          </cell>
          <cell r="D177">
            <v>43</v>
          </cell>
          <cell r="F177">
            <v>43</v>
          </cell>
          <cell r="G177">
            <v>43</v>
          </cell>
        </row>
        <row r="178">
          <cell r="A178">
            <v>748</v>
          </cell>
          <cell r="B178" t="str">
            <v>Swaziland</v>
          </cell>
          <cell r="D178">
            <v>159</v>
          </cell>
          <cell r="F178">
            <v>159</v>
          </cell>
          <cell r="G178">
            <v>159</v>
          </cell>
        </row>
        <row r="179">
          <cell r="A179">
            <v>752</v>
          </cell>
          <cell r="B179" t="str">
            <v>Sweden</v>
          </cell>
          <cell r="F179">
            <v>0</v>
          </cell>
          <cell r="G179">
            <v>0</v>
          </cell>
        </row>
        <row r="180">
          <cell r="A180">
            <v>756</v>
          </cell>
          <cell r="B180" t="str">
            <v>Switzerland</v>
          </cell>
          <cell r="F180">
            <v>0</v>
          </cell>
          <cell r="G180">
            <v>0</v>
          </cell>
        </row>
        <row r="181">
          <cell r="A181">
            <v>760</v>
          </cell>
          <cell r="B181" t="str">
            <v>Syrian Arab Republic</v>
          </cell>
          <cell r="D181">
            <v>7</v>
          </cell>
          <cell r="E181">
            <v>15</v>
          </cell>
          <cell r="F181">
            <v>22</v>
          </cell>
          <cell r="G181">
            <v>22</v>
          </cell>
        </row>
        <row r="182">
          <cell r="A182">
            <v>762</v>
          </cell>
          <cell r="B182" t="str">
            <v>Tajikstan</v>
          </cell>
          <cell r="D182">
            <v>206</v>
          </cell>
          <cell r="F182">
            <v>206</v>
          </cell>
          <cell r="G182">
            <v>206</v>
          </cell>
        </row>
        <row r="183">
          <cell r="A183">
            <v>764</v>
          </cell>
          <cell r="B183" t="str">
            <v>Thailand</v>
          </cell>
          <cell r="D183">
            <v>844</v>
          </cell>
          <cell r="F183">
            <v>844</v>
          </cell>
          <cell r="G183">
            <v>844</v>
          </cell>
        </row>
        <row r="184">
          <cell r="A184">
            <v>807</v>
          </cell>
          <cell r="B184" t="str">
            <v>The Former YR of Macedonia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626</v>
          </cell>
          <cell r="B185" t="str">
            <v>Timor-Leste</v>
          </cell>
          <cell r="D185">
            <v>3000</v>
          </cell>
          <cell r="F185">
            <v>3000</v>
          </cell>
          <cell r="G185">
            <v>3000</v>
          </cell>
        </row>
        <row r="186">
          <cell r="A186">
            <v>768</v>
          </cell>
          <cell r="B186" t="str">
            <v>Togo</v>
          </cell>
          <cell r="D186">
            <v>416</v>
          </cell>
          <cell r="F186">
            <v>416</v>
          </cell>
          <cell r="G186">
            <v>416</v>
          </cell>
        </row>
        <row r="187">
          <cell r="A187">
            <v>776</v>
          </cell>
          <cell r="B187" t="str">
            <v xml:space="preserve">Tonga 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F189">
            <v>0</v>
          </cell>
          <cell r="G189">
            <v>0</v>
          </cell>
        </row>
        <row r="190">
          <cell r="A190">
            <v>792</v>
          </cell>
          <cell r="B190" t="str">
            <v>Turkey</v>
          </cell>
          <cell r="D190">
            <v>151</v>
          </cell>
          <cell r="F190">
            <v>151</v>
          </cell>
          <cell r="G190">
            <v>151</v>
          </cell>
        </row>
        <row r="191">
          <cell r="A191">
            <v>795</v>
          </cell>
          <cell r="B191" t="str">
            <v>Turkmenistan</v>
          </cell>
          <cell r="F191">
            <v>0</v>
          </cell>
          <cell r="G191">
            <v>0</v>
          </cell>
        </row>
        <row r="192">
          <cell r="A192">
            <v>798</v>
          </cell>
          <cell r="B192" t="str">
            <v>Tuvalu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D193">
            <v>523</v>
          </cell>
          <cell r="F193">
            <v>523</v>
          </cell>
          <cell r="G193">
            <v>523</v>
          </cell>
        </row>
        <row r="194">
          <cell r="A194">
            <v>804</v>
          </cell>
          <cell r="B194" t="str">
            <v>Ukraine</v>
          </cell>
          <cell r="D194">
            <v>382</v>
          </cell>
          <cell r="F194">
            <v>382</v>
          </cell>
          <cell r="G194">
            <v>382</v>
          </cell>
        </row>
        <row r="195">
          <cell r="A195">
            <v>784</v>
          </cell>
          <cell r="B195" t="str">
            <v>United Arab Emirates</v>
          </cell>
          <cell r="F195">
            <v>0</v>
          </cell>
          <cell r="G195">
            <v>0</v>
          </cell>
        </row>
        <row r="196">
          <cell r="A196">
            <v>826</v>
          </cell>
          <cell r="B196" t="str">
            <v>United Kingdom</v>
          </cell>
          <cell r="F196">
            <v>0</v>
          </cell>
          <cell r="G196">
            <v>0</v>
          </cell>
        </row>
        <row r="197">
          <cell r="A197">
            <v>834</v>
          </cell>
          <cell r="B197" t="str">
            <v>United Rep of Tanzania</v>
          </cell>
          <cell r="D197">
            <v>2888</v>
          </cell>
          <cell r="E197">
            <v>24</v>
          </cell>
          <cell r="F197">
            <v>2912</v>
          </cell>
          <cell r="G197">
            <v>2912</v>
          </cell>
        </row>
        <row r="198">
          <cell r="A198">
            <v>840</v>
          </cell>
          <cell r="B198" t="str">
            <v xml:space="preserve">United States </v>
          </cell>
          <cell r="F198">
            <v>0</v>
          </cell>
          <cell r="G198">
            <v>0</v>
          </cell>
        </row>
        <row r="199">
          <cell r="A199">
            <v>858</v>
          </cell>
          <cell r="B199" t="str">
            <v>Uruguay</v>
          </cell>
          <cell r="D199">
            <v>1092</v>
          </cell>
          <cell r="F199">
            <v>1092</v>
          </cell>
          <cell r="G199">
            <v>1092</v>
          </cell>
        </row>
        <row r="200">
          <cell r="A200">
            <v>860</v>
          </cell>
          <cell r="B200" t="str">
            <v>Uzbekistan</v>
          </cell>
          <cell r="D200">
            <v>95</v>
          </cell>
          <cell r="F200">
            <v>95</v>
          </cell>
          <cell r="G200">
            <v>95</v>
          </cell>
        </row>
        <row r="201">
          <cell r="A201">
            <v>548</v>
          </cell>
          <cell r="B201" t="str">
            <v>Vanuatu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F202">
            <v>0</v>
          </cell>
          <cell r="G202">
            <v>0</v>
          </cell>
        </row>
        <row r="203">
          <cell r="A203">
            <v>704</v>
          </cell>
          <cell r="B203" t="str">
            <v>Vietnam</v>
          </cell>
          <cell r="D203">
            <v>1955</v>
          </cell>
          <cell r="F203">
            <v>1955</v>
          </cell>
          <cell r="G203">
            <v>1955</v>
          </cell>
        </row>
        <row r="204">
          <cell r="A204">
            <v>887</v>
          </cell>
          <cell r="B204" t="str">
            <v>Yemen</v>
          </cell>
          <cell r="D204">
            <v>570</v>
          </cell>
          <cell r="F204">
            <v>570</v>
          </cell>
          <cell r="G204">
            <v>570</v>
          </cell>
        </row>
        <row r="205">
          <cell r="A205">
            <v>894</v>
          </cell>
          <cell r="B205" t="str">
            <v>Zambia</v>
          </cell>
          <cell r="D205">
            <v>2448</v>
          </cell>
          <cell r="E205">
            <v>12</v>
          </cell>
          <cell r="F205">
            <v>2460</v>
          </cell>
          <cell r="G205">
            <v>2460</v>
          </cell>
        </row>
        <row r="206">
          <cell r="A206">
            <v>716</v>
          </cell>
          <cell r="B206" t="str">
            <v>Zimbabwe</v>
          </cell>
          <cell r="D206">
            <v>287</v>
          </cell>
          <cell r="F206">
            <v>287</v>
          </cell>
          <cell r="G206">
            <v>287</v>
          </cell>
        </row>
        <row r="208">
          <cell r="B208" t="str">
            <v>Total Member States</v>
          </cell>
          <cell r="C208">
            <v>0</v>
          </cell>
          <cell r="D208">
            <v>86733</v>
          </cell>
          <cell r="E208">
            <v>8234</v>
          </cell>
          <cell r="F208">
            <v>94967</v>
          </cell>
          <cell r="G208">
            <v>94967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D213">
            <v>38</v>
          </cell>
          <cell r="F213">
            <v>38</v>
          </cell>
          <cell r="G213">
            <v>38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336</v>
          </cell>
          <cell r="B223" t="str">
            <v>Holy See</v>
          </cell>
          <cell r="F223">
            <v>0</v>
          </cell>
          <cell r="G223">
            <v>0</v>
          </cell>
        </row>
        <row r="224">
          <cell r="A224">
            <v>344</v>
          </cell>
          <cell r="B224" t="str">
            <v>Hong Kong, China</v>
          </cell>
          <cell r="F224">
            <v>0</v>
          </cell>
          <cell r="G224">
            <v>0</v>
          </cell>
        </row>
        <row r="225">
          <cell r="A225">
            <v>896</v>
          </cell>
          <cell r="B225" t="str">
            <v>Kosovo</v>
          </cell>
          <cell r="F225">
            <v>0</v>
          </cell>
          <cell r="G225">
            <v>0</v>
          </cell>
        </row>
        <row r="226">
          <cell r="A226">
            <v>446</v>
          </cell>
          <cell r="B226" t="str">
            <v>Macau, China</v>
          </cell>
          <cell r="F226">
            <v>0</v>
          </cell>
          <cell r="G226">
            <v>0</v>
          </cell>
        </row>
        <row r="227">
          <cell r="A227">
            <v>474</v>
          </cell>
          <cell r="B227" t="str">
            <v>Martinique</v>
          </cell>
          <cell r="F227">
            <v>0</v>
          </cell>
          <cell r="G227">
            <v>0</v>
          </cell>
        </row>
        <row r="228">
          <cell r="A228">
            <v>500</v>
          </cell>
          <cell r="B228" t="str">
            <v>Montserrat</v>
          </cell>
          <cell r="F228">
            <v>0</v>
          </cell>
          <cell r="G228">
            <v>0</v>
          </cell>
        </row>
        <row r="229">
          <cell r="A229">
            <v>530</v>
          </cell>
          <cell r="B229" t="str">
            <v>Netherlands Antilles</v>
          </cell>
          <cell r="F229">
            <v>0</v>
          </cell>
          <cell r="G229">
            <v>0</v>
          </cell>
        </row>
        <row r="230">
          <cell r="A230">
            <v>570</v>
          </cell>
          <cell r="B230" t="str">
            <v>Niue</v>
          </cell>
          <cell r="F230">
            <v>0</v>
          </cell>
          <cell r="G230">
            <v>0</v>
          </cell>
        </row>
        <row r="231">
          <cell r="A231">
            <v>895</v>
          </cell>
          <cell r="B231" t="str">
            <v>Occupied Palestinian Territory</v>
          </cell>
          <cell r="D231">
            <v>90</v>
          </cell>
          <cell r="F231">
            <v>90</v>
          </cell>
          <cell r="G231">
            <v>90</v>
          </cell>
        </row>
        <row r="232">
          <cell r="A232">
            <v>638</v>
          </cell>
          <cell r="B232" t="str">
            <v>Reunion</v>
          </cell>
          <cell r="F232">
            <v>0</v>
          </cell>
          <cell r="G232">
            <v>0</v>
          </cell>
        </row>
        <row r="233">
          <cell r="A233">
            <v>654</v>
          </cell>
          <cell r="B233" t="str">
            <v>St. Helena</v>
          </cell>
          <cell r="F233">
            <v>0</v>
          </cell>
          <cell r="G233">
            <v>0</v>
          </cell>
        </row>
        <row r="234">
          <cell r="A234">
            <v>772</v>
          </cell>
          <cell r="B234" t="str">
            <v>Tokelau</v>
          </cell>
          <cell r="F234">
            <v>0</v>
          </cell>
          <cell r="G234">
            <v>0</v>
          </cell>
        </row>
        <row r="235">
          <cell r="A235">
            <v>796</v>
          </cell>
          <cell r="B235" t="str">
            <v>Turks and Caicos Islands</v>
          </cell>
          <cell r="F235">
            <v>0</v>
          </cell>
          <cell r="G235">
            <v>0</v>
          </cell>
        </row>
        <row r="236">
          <cell r="A236">
            <v>901</v>
          </cell>
          <cell r="B236" t="str">
            <v>Other (please specify, using Excel's Insert Row commany if necessary)</v>
          </cell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B238" t="str">
            <v>Total non-members</v>
          </cell>
          <cell r="C238">
            <v>0</v>
          </cell>
          <cell r="D238">
            <v>128</v>
          </cell>
          <cell r="E238">
            <v>0</v>
          </cell>
          <cell r="F238">
            <v>128</v>
          </cell>
          <cell r="G238">
            <v>128</v>
          </cell>
        </row>
        <row r="240">
          <cell r="B240" t="str">
            <v>Total countries/areas</v>
          </cell>
          <cell r="C240">
            <v>0</v>
          </cell>
          <cell r="D240">
            <v>86861</v>
          </cell>
          <cell r="E240">
            <v>8234</v>
          </cell>
          <cell r="F240">
            <v>95095</v>
          </cell>
          <cell r="G240">
            <v>95095</v>
          </cell>
        </row>
        <row r="242">
          <cell r="B242" t="str">
            <v>Sub-Saharan Africa</v>
          </cell>
          <cell r="F242">
            <v>0</v>
          </cell>
          <cell r="G242">
            <v>0</v>
          </cell>
        </row>
        <row r="243">
          <cell r="A243">
            <v>15</v>
          </cell>
          <cell r="B243" t="str">
            <v>Northern Africa</v>
          </cell>
          <cell r="F243">
            <v>0</v>
          </cell>
          <cell r="G243">
            <v>0</v>
          </cell>
        </row>
        <row r="244">
          <cell r="A244">
            <v>711</v>
          </cell>
          <cell r="B244" t="str">
            <v>Regional Africa</v>
          </cell>
          <cell r="D244">
            <v>19119</v>
          </cell>
          <cell r="F244">
            <v>19119</v>
          </cell>
          <cell r="G244">
            <v>19119</v>
          </cell>
        </row>
        <row r="245">
          <cell r="A245">
            <v>146</v>
          </cell>
          <cell r="B245" t="str">
            <v>Regional Arab States</v>
          </cell>
          <cell r="D245">
            <v>821</v>
          </cell>
          <cell r="F245">
            <v>821</v>
          </cell>
          <cell r="G245">
            <v>821</v>
          </cell>
        </row>
        <row r="246">
          <cell r="A246">
            <v>141</v>
          </cell>
          <cell r="B246" t="str">
            <v>Asia and the Pacific</v>
          </cell>
          <cell r="D246">
            <v>8090</v>
          </cell>
          <cell r="F246">
            <v>8090</v>
          </cell>
          <cell r="G246">
            <v>8090</v>
          </cell>
        </row>
        <row r="247">
          <cell r="A247">
            <v>19</v>
          </cell>
          <cell r="B247" t="str">
            <v>Americas</v>
          </cell>
          <cell r="D247">
            <v>10769</v>
          </cell>
          <cell r="F247">
            <v>10769</v>
          </cell>
          <cell r="G247">
            <v>10769</v>
          </cell>
        </row>
        <row r="248">
          <cell r="B248" t="str">
            <v>Western Asia</v>
          </cell>
          <cell r="F248">
            <v>0</v>
          </cell>
          <cell r="G248">
            <v>0</v>
          </cell>
        </row>
        <row r="249">
          <cell r="A249">
            <v>150</v>
          </cell>
          <cell r="B249" t="str">
            <v>Europe</v>
          </cell>
          <cell r="D249">
            <v>6534</v>
          </cell>
          <cell r="F249">
            <v>6534</v>
          </cell>
          <cell r="G249">
            <v>6534</v>
          </cell>
        </row>
        <row r="250">
          <cell r="A250">
            <v>1020</v>
          </cell>
          <cell r="B250" t="str">
            <v>Global/interregional</v>
          </cell>
          <cell r="D250">
            <v>45619</v>
          </cell>
          <cell r="F250">
            <v>45619</v>
          </cell>
          <cell r="G250">
            <v>45619</v>
          </cell>
        </row>
        <row r="251">
          <cell r="A251">
            <v>1021</v>
          </cell>
          <cell r="B251" t="str">
            <v>Other (please specify, using Excel's Insert Row commany if necessary)</v>
          </cell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B253" t="str">
            <v>Total, Regional</v>
          </cell>
          <cell r="C253">
            <v>0</v>
          </cell>
          <cell r="D253">
            <v>90952</v>
          </cell>
          <cell r="E253">
            <v>0</v>
          </cell>
          <cell r="F253">
            <v>90952</v>
          </cell>
          <cell r="G253">
            <v>90952</v>
          </cell>
        </row>
        <row r="255">
          <cell r="A255">
            <v>2401</v>
          </cell>
          <cell r="B255" t="str">
            <v>Not elsewhere classified (from table 3b)</v>
          </cell>
          <cell r="C255">
            <v>237968.49</v>
          </cell>
          <cell r="D255">
            <v>0</v>
          </cell>
          <cell r="E255">
            <v>0</v>
          </cell>
          <cell r="F255">
            <v>0</v>
          </cell>
          <cell r="G255">
            <v>237968.49</v>
          </cell>
        </row>
        <row r="257">
          <cell r="B257" t="str">
            <v>Total</v>
          </cell>
          <cell r="C257">
            <v>237968.49</v>
          </cell>
          <cell r="D257">
            <v>177813</v>
          </cell>
          <cell r="E257">
            <v>8234</v>
          </cell>
          <cell r="F257">
            <v>186047</v>
          </cell>
          <cell r="G257">
            <v>424015.49</v>
          </cell>
        </row>
      </sheetData>
      <sheetData sheetId="33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1896</v>
          </cell>
          <cell r="E12">
            <v>0</v>
          </cell>
          <cell r="F12">
            <v>1896</v>
          </cell>
          <cell r="G12">
            <v>1896</v>
          </cell>
        </row>
        <row r="13">
          <cell r="A13">
            <v>8</v>
          </cell>
          <cell r="B13" t="str">
            <v>Albania</v>
          </cell>
          <cell r="D13">
            <v>701</v>
          </cell>
          <cell r="E13">
            <v>335</v>
          </cell>
          <cell r="F13">
            <v>1036</v>
          </cell>
          <cell r="G13">
            <v>1036</v>
          </cell>
        </row>
        <row r="14">
          <cell r="A14">
            <v>12</v>
          </cell>
          <cell r="B14" t="str">
            <v>Algeria</v>
          </cell>
          <cell r="D14">
            <v>144</v>
          </cell>
          <cell r="E14">
            <v>0</v>
          </cell>
          <cell r="F14">
            <v>144</v>
          </cell>
          <cell r="G14">
            <v>144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511</v>
          </cell>
          <cell r="E16">
            <v>0</v>
          </cell>
          <cell r="F16">
            <v>511</v>
          </cell>
          <cell r="G16">
            <v>511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247</v>
          </cell>
          <cell r="E18">
            <v>0</v>
          </cell>
          <cell r="F18">
            <v>247</v>
          </cell>
          <cell r="G18">
            <v>247</v>
          </cell>
        </row>
        <row r="19">
          <cell r="A19">
            <v>51</v>
          </cell>
          <cell r="B19" t="str">
            <v>Armenia</v>
          </cell>
          <cell r="D19">
            <v>65</v>
          </cell>
          <cell r="E19">
            <v>0</v>
          </cell>
          <cell r="F19">
            <v>65</v>
          </cell>
          <cell r="G19">
            <v>65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4</v>
          </cell>
          <cell r="E22">
            <v>0</v>
          </cell>
          <cell r="F22">
            <v>4</v>
          </cell>
          <cell r="G22">
            <v>4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E24">
            <v>221</v>
          </cell>
          <cell r="F24">
            <v>221</v>
          </cell>
          <cell r="G24">
            <v>221</v>
          </cell>
        </row>
        <row r="25">
          <cell r="A25">
            <v>50</v>
          </cell>
          <cell r="B25" t="str">
            <v>Bangladesh</v>
          </cell>
          <cell r="D25">
            <v>52</v>
          </cell>
          <cell r="E25">
            <v>0</v>
          </cell>
          <cell r="F25">
            <v>52</v>
          </cell>
          <cell r="G25">
            <v>52</v>
          </cell>
        </row>
        <row r="26">
          <cell r="A26">
            <v>52</v>
          </cell>
          <cell r="B26" t="str">
            <v>Barbados</v>
          </cell>
          <cell r="D26">
            <v>34</v>
          </cell>
          <cell r="E26">
            <v>0</v>
          </cell>
          <cell r="F26">
            <v>34</v>
          </cell>
          <cell r="G26">
            <v>34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38</v>
          </cell>
          <cell r="E30">
            <v>0</v>
          </cell>
          <cell r="F30">
            <v>38</v>
          </cell>
          <cell r="G30">
            <v>38</v>
          </cell>
        </row>
        <row r="31">
          <cell r="A31">
            <v>64</v>
          </cell>
          <cell r="B31" t="str">
            <v>Bhutan</v>
          </cell>
          <cell r="D31">
            <v>59</v>
          </cell>
          <cell r="E31">
            <v>0</v>
          </cell>
          <cell r="F31">
            <v>59</v>
          </cell>
          <cell r="G31">
            <v>59</v>
          </cell>
        </row>
        <row r="32">
          <cell r="A32">
            <v>68</v>
          </cell>
          <cell r="B32" t="str">
            <v>Bolivia</v>
          </cell>
          <cell r="D32">
            <v>48</v>
          </cell>
          <cell r="E32">
            <v>0</v>
          </cell>
          <cell r="F32">
            <v>48</v>
          </cell>
          <cell r="G32">
            <v>48</v>
          </cell>
        </row>
        <row r="33">
          <cell r="A33">
            <v>70</v>
          </cell>
          <cell r="B33" t="str">
            <v>Bosnia and Herzegovina</v>
          </cell>
          <cell r="D33">
            <v>9</v>
          </cell>
          <cell r="E33">
            <v>0</v>
          </cell>
          <cell r="F33">
            <v>9</v>
          </cell>
          <cell r="G33">
            <v>9</v>
          </cell>
        </row>
        <row r="34">
          <cell r="A34">
            <v>72</v>
          </cell>
          <cell r="B34" t="str">
            <v>Botswana</v>
          </cell>
          <cell r="D34">
            <v>72</v>
          </cell>
          <cell r="E34">
            <v>0</v>
          </cell>
          <cell r="F34">
            <v>72</v>
          </cell>
          <cell r="G34">
            <v>72</v>
          </cell>
        </row>
        <row r="35">
          <cell r="A35">
            <v>76</v>
          </cell>
          <cell r="B35" t="str">
            <v>Brazil</v>
          </cell>
          <cell r="D35">
            <v>13619</v>
          </cell>
          <cell r="E35">
            <v>79171</v>
          </cell>
          <cell r="F35">
            <v>92790</v>
          </cell>
          <cell r="G35">
            <v>92790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86</v>
          </cell>
          <cell r="E37">
            <v>0</v>
          </cell>
          <cell r="F37">
            <v>86</v>
          </cell>
          <cell r="G37">
            <v>86</v>
          </cell>
        </row>
        <row r="38">
          <cell r="A38">
            <v>854</v>
          </cell>
          <cell r="B38" t="str">
            <v>Burkina Faso</v>
          </cell>
          <cell r="D38">
            <v>36</v>
          </cell>
          <cell r="E38">
            <v>0</v>
          </cell>
          <cell r="F38">
            <v>36</v>
          </cell>
          <cell r="G38">
            <v>36</v>
          </cell>
        </row>
        <row r="39">
          <cell r="A39">
            <v>108</v>
          </cell>
          <cell r="B39" t="str">
            <v>Burundi</v>
          </cell>
          <cell r="D39">
            <v>530</v>
          </cell>
          <cell r="E39">
            <v>0</v>
          </cell>
          <cell r="F39">
            <v>530</v>
          </cell>
          <cell r="G39">
            <v>530</v>
          </cell>
        </row>
        <row r="40">
          <cell r="A40">
            <v>116</v>
          </cell>
          <cell r="B40" t="str">
            <v>Cambodia</v>
          </cell>
          <cell r="D40">
            <v>862</v>
          </cell>
          <cell r="E40">
            <v>0</v>
          </cell>
          <cell r="F40">
            <v>862</v>
          </cell>
          <cell r="G40">
            <v>862</v>
          </cell>
        </row>
        <row r="41">
          <cell r="A41">
            <v>120</v>
          </cell>
          <cell r="B41" t="str">
            <v>Cameroon</v>
          </cell>
          <cell r="D41">
            <v>146</v>
          </cell>
          <cell r="E41">
            <v>0</v>
          </cell>
          <cell r="F41">
            <v>146</v>
          </cell>
          <cell r="G41">
            <v>146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6</v>
          </cell>
          <cell r="E43">
            <v>0</v>
          </cell>
          <cell r="F43">
            <v>6</v>
          </cell>
          <cell r="G43">
            <v>6</v>
          </cell>
        </row>
        <row r="44">
          <cell r="A44">
            <v>140</v>
          </cell>
          <cell r="B44" t="str">
            <v>Central African Rep.</v>
          </cell>
          <cell r="D44">
            <v>188</v>
          </cell>
          <cell r="E44">
            <v>0</v>
          </cell>
          <cell r="F44">
            <v>188</v>
          </cell>
          <cell r="G44">
            <v>188</v>
          </cell>
        </row>
        <row r="45">
          <cell r="A45">
            <v>148</v>
          </cell>
          <cell r="B45" t="str">
            <v>Chad</v>
          </cell>
          <cell r="D45">
            <v>20</v>
          </cell>
          <cell r="E45">
            <v>0</v>
          </cell>
          <cell r="F45">
            <v>20</v>
          </cell>
          <cell r="G45">
            <v>20</v>
          </cell>
        </row>
        <row r="46">
          <cell r="A46">
            <v>152</v>
          </cell>
          <cell r="B46" t="str">
            <v>Chile</v>
          </cell>
          <cell r="D46">
            <v>32</v>
          </cell>
          <cell r="E46">
            <v>181</v>
          </cell>
          <cell r="F46">
            <v>213</v>
          </cell>
          <cell r="G46">
            <v>213</v>
          </cell>
        </row>
        <row r="47">
          <cell r="A47">
            <v>156</v>
          </cell>
          <cell r="B47" t="str">
            <v>China</v>
          </cell>
          <cell r="D47">
            <v>1491</v>
          </cell>
          <cell r="E47">
            <v>0</v>
          </cell>
          <cell r="F47">
            <v>1491</v>
          </cell>
          <cell r="G47">
            <v>1491</v>
          </cell>
        </row>
        <row r="48">
          <cell r="A48">
            <v>170</v>
          </cell>
          <cell r="B48" t="str">
            <v>Colombia</v>
          </cell>
          <cell r="D48">
            <v>82</v>
          </cell>
          <cell r="E48">
            <v>0</v>
          </cell>
          <cell r="F48">
            <v>82</v>
          </cell>
          <cell r="G48">
            <v>82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178</v>
          </cell>
          <cell r="E50">
            <v>0</v>
          </cell>
          <cell r="F50">
            <v>178</v>
          </cell>
          <cell r="G50">
            <v>178</v>
          </cell>
        </row>
        <row r="51">
          <cell r="A51">
            <v>188</v>
          </cell>
          <cell r="B51" t="str">
            <v>Costa Rica</v>
          </cell>
          <cell r="D51">
            <v>37</v>
          </cell>
          <cell r="E51">
            <v>0</v>
          </cell>
          <cell r="F51">
            <v>37</v>
          </cell>
          <cell r="G51">
            <v>37</v>
          </cell>
        </row>
        <row r="52">
          <cell r="A52">
            <v>384</v>
          </cell>
          <cell r="B52" t="str">
            <v>Cote d'Ivoire</v>
          </cell>
          <cell r="D52">
            <v>15</v>
          </cell>
          <cell r="E52">
            <v>0</v>
          </cell>
          <cell r="F52">
            <v>15</v>
          </cell>
          <cell r="G52">
            <v>15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255</v>
          </cell>
          <cell r="E54">
            <v>0</v>
          </cell>
          <cell r="F54">
            <v>255</v>
          </cell>
          <cell r="G54">
            <v>255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98</v>
          </cell>
          <cell r="E57">
            <v>0</v>
          </cell>
          <cell r="F57">
            <v>98</v>
          </cell>
          <cell r="G57">
            <v>98</v>
          </cell>
        </row>
        <row r="58">
          <cell r="A58">
            <v>180</v>
          </cell>
          <cell r="B58" t="str">
            <v>Dem Rep of the Congo</v>
          </cell>
          <cell r="D58">
            <v>1781</v>
          </cell>
          <cell r="E58">
            <v>0</v>
          </cell>
          <cell r="F58">
            <v>1781</v>
          </cell>
          <cell r="G58">
            <v>1781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30</v>
          </cell>
          <cell r="E60">
            <v>0</v>
          </cell>
          <cell r="F60">
            <v>30</v>
          </cell>
          <cell r="G60">
            <v>30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60</v>
          </cell>
          <cell r="E62">
            <v>0</v>
          </cell>
          <cell r="F62">
            <v>60</v>
          </cell>
          <cell r="G62">
            <v>60</v>
          </cell>
        </row>
        <row r="63">
          <cell r="A63">
            <v>218</v>
          </cell>
          <cell r="B63" t="str">
            <v>Ecuador</v>
          </cell>
          <cell r="D63">
            <v>190</v>
          </cell>
          <cell r="E63">
            <v>79</v>
          </cell>
          <cell r="F63">
            <v>269</v>
          </cell>
          <cell r="G63">
            <v>269</v>
          </cell>
        </row>
        <row r="64">
          <cell r="A64">
            <v>818</v>
          </cell>
          <cell r="B64" t="str">
            <v>Egypt</v>
          </cell>
          <cell r="D64">
            <v>480</v>
          </cell>
          <cell r="E64">
            <v>0</v>
          </cell>
          <cell r="F64">
            <v>480</v>
          </cell>
          <cell r="G64">
            <v>480</v>
          </cell>
        </row>
        <row r="65">
          <cell r="A65">
            <v>222</v>
          </cell>
          <cell r="B65" t="str">
            <v>El Salvador</v>
          </cell>
          <cell r="D65">
            <v>103</v>
          </cell>
          <cell r="E65">
            <v>0</v>
          </cell>
          <cell r="F65">
            <v>103</v>
          </cell>
          <cell r="G65">
            <v>103</v>
          </cell>
        </row>
        <row r="66">
          <cell r="A66">
            <v>226</v>
          </cell>
          <cell r="B66" t="str">
            <v>Equatorial Guinea</v>
          </cell>
          <cell r="D66">
            <v>42</v>
          </cell>
          <cell r="E66">
            <v>0</v>
          </cell>
          <cell r="F66">
            <v>42</v>
          </cell>
          <cell r="G66">
            <v>42</v>
          </cell>
        </row>
        <row r="67">
          <cell r="A67">
            <v>232</v>
          </cell>
          <cell r="B67" t="str">
            <v>Eritrea</v>
          </cell>
          <cell r="D67">
            <v>5</v>
          </cell>
          <cell r="E67">
            <v>0</v>
          </cell>
          <cell r="F67">
            <v>5</v>
          </cell>
          <cell r="G67">
            <v>5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2789</v>
          </cell>
          <cell r="E69">
            <v>0</v>
          </cell>
          <cell r="F69">
            <v>2789</v>
          </cell>
          <cell r="G69">
            <v>2789</v>
          </cell>
        </row>
        <row r="70">
          <cell r="A70">
            <v>583</v>
          </cell>
          <cell r="B70" t="str">
            <v>Fed States of Micronesia</v>
          </cell>
          <cell r="D70">
            <v>15</v>
          </cell>
          <cell r="E70">
            <v>0</v>
          </cell>
          <cell r="F70">
            <v>15</v>
          </cell>
          <cell r="G70">
            <v>15</v>
          </cell>
        </row>
        <row r="71">
          <cell r="A71">
            <v>242</v>
          </cell>
          <cell r="B71" t="str">
            <v>Fiji</v>
          </cell>
          <cell r="D71">
            <v>15</v>
          </cell>
          <cell r="E71">
            <v>0</v>
          </cell>
          <cell r="F71">
            <v>15</v>
          </cell>
          <cell r="G71">
            <v>15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225</v>
          </cell>
          <cell r="E73">
            <v>0</v>
          </cell>
          <cell r="F73">
            <v>225</v>
          </cell>
          <cell r="G73">
            <v>225</v>
          </cell>
        </row>
        <row r="74">
          <cell r="A74">
            <v>266</v>
          </cell>
          <cell r="B74" t="str">
            <v>Gabon</v>
          </cell>
          <cell r="D74">
            <v>4</v>
          </cell>
          <cell r="E74">
            <v>0</v>
          </cell>
          <cell r="F74">
            <v>4</v>
          </cell>
          <cell r="G74">
            <v>4</v>
          </cell>
        </row>
        <row r="75">
          <cell r="A75">
            <v>270</v>
          </cell>
          <cell r="B75" t="str">
            <v>Gambia</v>
          </cell>
          <cell r="D75">
            <v>16</v>
          </cell>
          <cell r="E75">
            <v>0</v>
          </cell>
          <cell r="F75">
            <v>16</v>
          </cell>
          <cell r="G75">
            <v>16</v>
          </cell>
        </row>
        <row r="76">
          <cell r="A76">
            <v>268</v>
          </cell>
          <cell r="B76" t="str">
            <v>Georgia</v>
          </cell>
          <cell r="D76">
            <v>114</v>
          </cell>
          <cell r="E76">
            <v>0</v>
          </cell>
          <cell r="F76">
            <v>114</v>
          </cell>
          <cell r="G76">
            <v>114</v>
          </cell>
        </row>
        <row r="77">
          <cell r="A77">
            <v>276</v>
          </cell>
          <cell r="B77" t="str">
            <v>Germany</v>
          </cell>
          <cell r="D77">
            <v>117</v>
          </cell>
          <cell r="E77">
            <v>0</v>
          </cell>
          <cell r="F77">
            <v>117</v>
          </cell>
          <cell r="G77">
            <v>117</v>
          </cell>
        </row>
        <row r="78">
          <cell r="A78">
            <v>288</v>
          </cell>
          <cell r="B78" t="str">
            <v>Ghana</v>
          </cell>
          <cell r="D78">
            <v>26</v>
          </cell>
          <cell r="E78">
            <v>0</v>
          </cell>
          <cell r="F78">
            <v>26</v>
          </cell>
          <cell r="G78">
            <v>26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71</v>
          </cell>
          <cell r="E81">
            <v>17</v>
          </cell>
          <cell r="F81">
            <v>88</v>
          </cell>
          <cell r="G81">
            <v>88</v>
          </cell>
        </row>
        <row r="82">
          <cell r="A82">
            <v>324</v>
          </cell>
          <cell r="B82" t="str">
            <v>Guinea</v>
          </cell>
          <cell r="D82">
            <v>8</v>
          </cell>
          <cell r="E82">
            <v>0</v>
          </cell>
          <cell r="F82">
            <v>8</v>
          </cell>
          <cell r="G82">
            <v>8</v>
          </cell>
        </row>
        <row r="83">
          <cell r="A83">
            <v>624</v>
          </cell>
          <cell r="B83" t="str">
            <v>Guinea-Bissau</v>
          </cell>
          <cell r="D83">
            <v>25</v>
          </cell>
          <cell r="E83">
            <v>0</v>
          </cell>
          <cell r="F83">
            <v>25</v>
          </cell>
          <cell r="G83">
            <v>25</v>
          </cell>
        </row>
        <row r="84">
          <cell r="A84">
            <v>328</v>
          </cell>
          <cell r="B84" t="str">
            <v>Guyana</v>
          </cell>
          <cell r="D84">
            <v>10</v>
          </cell>
          <cell r="E84">
            <v>0</v>
          </cell>
          <cell r="F84">
            <v>10</v>
          </cell>
          <cell r="G84">
            <v>10</v>
          </cell>
        </row>
        <row r="85">
          <cell r="A85">
            <v>332</v>
          </cell>
          <cell r="B85" t="str">
            <v>Haiti</v>
          </cell>
          <cell r="D85">
            <v>258</v>
          </cell>
          <cell r="E85">
            <v>0</v>
          </cell>
          <cell r="F85">
            <v>258</v>
          </cell>
          <cell r="G85">
            <v>258</v>
          </cell>
        </row>
        <row r="86">
          <cell r="A86">
            <v>340</v>
          </cell>
          <cell r="B86" t="str">
            <v>Honduras</v>
          </cell>
          <cell r="D86">
            <v>35</v>
          </cell>
          <cell r="E86">
            <v>0</v>
          </cell>
          <cell r="F86">
            <v>35</v>
          </cell>
          <cell r="G86">
            <v>35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128</v>
          </cell>
          <cell r="E89">
            <v>0</v>
          </cell>
          <cell r="F89">
            <v>128</v>
          </cell>
          <cell r="G89">
            <v>128</v>
          </cell>
        </row>
        <row r="90">
          <cell r="A90">
            <v>360</v>
          </cell>
          <cell r="B90" t="str">
            <v>Indonesia</v>
          </cell>
          <cell r="D90">
            <v>1508</v>
          </cell>
          <cell r="E90">
            <v>0</v>
          </cell>
          <cell r="F90">
            <v>1508</v>
          </cell>
          <cell r="G90">
            <v>1508</v>
          </cell>
        </row>
        <row r="91">
          <cell r="A91">
            <v>364</v>
          </cell>
          <cell r="B91" t="str">
            <v>Iran, Islamic Republic</v>
          </cell>
          <cell r="D91">
            <v>29</v>
          </cell>
          <cell r="E91">
            <v>0</v>
          </cell>
          <cell r="F91">
            <v>29</v>
          </cell>
          <cell r="G91">
            <v>29</v>
          </cell>
        </row>
        <row r="92">
          <cell r="A92">
            <v>368</v>
          </cell>
          <cell r="B92" t="str">
            <v>Iraq</v>
          </cell>
          <cell r="D92">
            <v>9793</v>
          </cell>
          <cell r="E92">
            <v>348</v>
          </cell>
          <cell r="F92">
            <v>10141</v>
          </cell>
          <cell r="G92">
            <v>10141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559</v>
          </cell>
          <cell r="E95">
            <v>0</v>
          </cell>
          <cell r="F95">
            <v>559</v>
          </cell>
          <cell r="G95">
            <v>559</v>
          </cell>
        </row>
        <row r="96">
          <cell r="A96">
            <v>388</v>
          </cell>
          <cell r="B96" t="str">
            <v>Jamaica</v>
          </cell>
          <cell r="D96">
            <v>123</v>
          </cell>
          <cell r="E96">
            <v>0</v>
          </cell>
          <cell r="F96">
            <v>123</v>
          </cell>
          <cell r="G96">
            <v>123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20</v>
          </cell>
          <cell r="E98">
            <v>0</v>
          </cell>
          <cell r="F98">
            <v>20</v>
          </cell>
          <cell r="G98">
            <v>20</v>
          </cell>
        </row>
        <row r="99">
          <cell r="A99">
            <v>398</v>
          </cell>
          <cell r="B99" t="str">
            <v>Kazakhstan</v>
          </cell>
          <cell r="D99">
            <v>2</v>
          </cell>
          <cell r="E99">
            <v>0</v>
          </cell>
          <cell r="F99">
            <v>2</v>
          </cell>
          <cell r="G99">
            <v>2</v>
          </cell>
        </row>
        <row r="100">
          <cell r="A100">
            <v>404</v>
          </cell>
          <cell r="B100" t="str">
            <v>Kenya</v>
          </cell>
          <cell r="D100">
            <v>154</v>
          </cell>
          <cell r="E100">
            <v>0</v>
          </cell>
          <cell r="F100">
            <v>154</v>
          </cell>
          <cell r="G100">
            <v>154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33</v>
          </cell>
          <cell r="E103">
            <v>0</v>
          </cell>
          <cell r="F103">
            <v>33</v>
          </cell>
          <cell r="G103">
            <v>33</v>
          </cell>
        </row>
        <row r="104">
          <cell r="A104">
            <v>418</v>
          </cell>
          <cell r="B104" t="str">
            <v>Lao People's Dem Republic</v>
          </cell>
          <cell r="D104">
            <v>522</v>
          </cell>
          <cell r="E104">
            <v>0</v>
          </cell>
          <cell r="F104">
            <v>522</v>
          </cell>
          <cell r="G104">
            <v>522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258</v>
          </cell>
          <cell r="E106">
            <v>25</v>
          </cell>
          <cell r="F106">
            <v>283</v>
          </cell>
          <cell r="G106">
            <v>283</v>
          </cell>
        </row>
        <row r="107">
          <cell r="A107">
            <v>426</v>
          </cell>
          <cell r="B107" t="str">
            <v>Lesotho</v>
          </cell>
          <cell r="D107">
            <v>4</v>
          </cell>
          <cell r="E107">
            <v>0</v>
          </cell>
          <cell r="F107">
            <v>4</v>
          </cell>
          <cell r="G107">
            <v>4</v>
          </cell>
        </row>
        <row r="108">
          <cell r="A108">
            <v>430</v>
          </cell>
          <cell r="B108" t="str">
            <v>Liberia</v>
          </cell>
          <cell r="D108">
            <v>19</v>
          </cell>
          <cell r="E108">
            <v>0</v>
          </cell>
          <cell r="F108">
            <v>19</v>
          </cell>
          <cell r="G108">
            <v>19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E109">
            <v>1259</v>
          </cell>
          <cell r="F109">
            <v>1259</v>
          </cell>
          <cell r="G109">
            <v>1259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177</v>
          </cell>
          <cell r="E113">
            <v>0</v>
          </cell>
          <cell r="F113">
            <v>177</v>
          </cell>
          <cell r="G113">
            <v>177</v>
          </cell>
        </row>
        <row r="114">
          <cell r="A114">
            <v>454</v>
          </cell>
          <cell r="B114" t="str">
            <v>Malawi</v>
          </cell>
          <cell r="D114">
            <v>30</v>
          </cell>
          <cell r="E114">
            <v>0</v>
          </cell>
          <cell r="F114">
            <v>30</v>
          </cell>
          <cell r="G114">
            <v>30</v>
          </cell>
        </row>
        <row r="115">
          <cell r="A115">
            <v>458</v>
          </cell>
          <cell r="B115" t="str">
            <v>Malaysia</v>
          </cell>
          <cell r="D115">
            <v>36</v>
          </cell>
          <cell r="E115">
            <v>0</v>
          </cell>
          <cell r="F115">
            <v>36</v>
          </cell>
          <cell r="G115">
            <v>36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720</v>
          </cell>
          <cell r="E117">
            <v>0</v>
          </cell>
          <cell r="F117">
            <v>720</v>
          </cell>
          <cell r="G117">
            <v>720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115</v>
          </cell>
          <cell r="E120">
            <v>0</v>
          </cell>
          <cell r="F120">
            <v>115</v>
          </cell>
          <cell r="G120">
            <v>115</v>
          </cell>
        </row>
        <row r="121">
          <cell r="A121">
            <v>480</v>
          </cell>
          <cell r="B121" t="str">
            <v>Mauritius</v>
          </cell>
          <cell r="D121">
            <v>57</v>
          </cell>
          <cell r="E121">
            <v>0</v>
          </cell>
          <cell r="F121">
            <v>57</v>
          </cell>
          <cell r="G121">
            <v>57</v>
          </cell>
        </row>
        <row r="122">
          <cell r="A122">
            <v>484</v>
          </cell>
          <cell r="B122" t="str">
            <v>Mexico</v>
          </cell>
          <cell r="D122">
            <v>216</v>
          </cell>
          <cell r="E122">
            <v>337</v>
          </cell>
          <cell r="F122">
            <v>553</v>
          </cell>
          <cell r="G122">
            <v>553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55</v>
          </cell>
          <cell r="E124">
            <v>0</v>
          </cell>
          <cell r="F124">
            <v>55</v>
          </cell>
          <cell r="G124">
            <v>55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138</v>
          </cell>
          <cell r="E126">
            <v>0</v>
          </cell>
          <cell r="F126">
            <v>138</v>
          </cell>
          <cell r="G126">
            <v>138</v>
          </cell>
        </row>
        <row r="127">
          <cell r="A127">
            <v>508</v>
          </cell>
          <cell r="B127" t="str">
            <v>Mozambique</v>
          </cell>
          <cell r="D127">
            <v>1925</v>
          </cell>
          <cell r="E127">
            <v>0</v>
          </cell>
          <cell r="F127">
            <v>1925</v>
          </cell>
          <cell r="G127">
            <v>1925</v>
          </cell>
        </row>
        <row r="128">
          <cell r="A128">
            <v>104</v>
          </cell>
          <cell r="B128" t="str">
            <v>Myanmar</v>
          </cell>
          <cell r="D128">
            <v>21</v>
          </cell>
          <cell r="E128">
            <v>0</v>
          </cell>
          <cell r="F128">
            <v>21</v>
          </cell>
          <cell r="G128">
            <v>21</v>
          </cell>
        </row>
        <row r="129">
          <cell r="A129">
            <v>516</v>
          </cell>
          <cell r="B129" t="str">
            <v>Namibia</v>
          </cell>
          <cell r="D129">
            <v>191</v>
          </cell>
          <cell r="E129">
            <v>45</v>
          </cell>
          <cell r="F129">
            <v>236</v>
          </cell>
          <cell r="G129">
            <v>236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80</v>
          </cell>
          <cell r="E131">
            <v>0</v>
          </cell>
          <cell r="F131">
            <v>80</v>
          </cell>
          <cell r="G131">
            <v>80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95</v>
          </cell>
          <cell r="E134">
            <v>0</v>
          </cell>
          <cell r="F134">
            <v>95</v>
          </cell>
          <cell r="G134">
            <v>95</v>
          </cell>
        </row>
        <row r="135">
          <cell r="A135">
            <v>562</v>
          </cell>
          <cell r="B135" t="str">
            <v>Niger</v>
          </cell>
          <cell r="D135">
            <v>102</v>
          </cell>
          <cell r="E135">
            <v>0</v>
          </cell>
          <cell r="F135">
            <v>102</v>
          </cell>
          <cell r="G135">
            <v>102</v>
          </cell>
        </row>
        <row r="136">
          <cell r="A136">
            <v>566</v>
          </cell>
          <cell r="B136" t="str">
            <v>Nigeria</v>
          </cell>
          <cell r="D136">
            <v>239</v>
          </cell>
          <cell r="E136">
            <v>471</v>
          </cell>
          <cell r="F136">
            <v>710</v>
          </cell>
          <cell r="G136">
            <v>710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1957</v>
          </cell>
          <cell r="E139">
            <v>0</v>
          </cell>
          <cell r="F139">
            <v>1957</v>
          </cell>
          <cell r="G139">
            <v>1957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41</v>
          </cell>
          <cell r="E141">
            <v>0</v>
          </cell>
          <cell r="F141">
            <v>41</v>
          </cell>
          <cell r="G141">
            <v>41</v>
          </cell>
        </row>
        <row r="142">
          <cell r="A142">
            <v>598</v>
          </cell>
          <cell r="B142" t="str">
            <v>Papua New Guinea</v>
          </cell>
          <cell r="D142">
            <v>45</v>
          </cell>
          <cell r="E142">
            <v>0</v>
          </cell>
          <cell r="F142">
            <v>45</v>
          </cell>
          <cell r="G142">
            <v>45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140</v>
          </cell>
          <cell r="E144">
            <v>0</v>
          </cell>
          <cell r="F144">
            <v>140</v>
          </cell>
          <cell r="G144">
            <v>140</v>
          </cell>
        </row>
        <row r="145">
          <cell r="A145">
            <v>608</v>
          </cell>
          <cell r="B145" t="str">
            <v>Philippines</v>
          </cell>
          <cell r="D145">
            <v>12</v>
          </cell>
          <cell r="E145">
            <v>0</v>
          </cell>
          <cell r="F145">
            <v>12</v>
          </cell>
          <cell r="G145">
            <v>12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251</v>
          </cell>
          <cell r="E148">
            <v>0</v>
          </cell>
          <cell r="F148">
            <v>251</v>
          </cell>
          <cell r="G148">
            <v>251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5</v>
          </cell>
          <cell r="E150">
            <v>0</v>
          </cell>
          <cell r="F150">
            <v>5</v>
          </cell>
          <cell r="G150">
            <v>5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439</v>
          </cell>
          <cell r="E152">
            <v>0</v>
          </cell>
          <cell r="F152">
            <v>439</v>
          </cell>
          <cell r="G152">
            <v>439</v>
          </cell>
        </row>
        <row r="153">
          <cell r="A153">
            <v>646</v>
          </cell>
          <cell r="B153" t="str">
            <v>Rwanda</v>
          </cell>
          <cell r="D153">
            <v>333</v>
          </cell>
          <cell r="E153">
            <v>0</v>
          </cell>
          <cell r="F153">
            <v>333</v>
          </cell>
          <cell r="G153">
            <v>333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10</v>
          </cell>
          <cell r="E156">
            <v>0</v>
          </cell>
          <cell r="F156">
            <v>10</v>
          </cell>
          <cell r="G156">
            <v>10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62</v>
          </cell>
          <cell r="E158">
            <v>0</v>
          </cell>
          <cell r="F158">
            <v>62</v>
          </cell>
          <cell r="G158">
            <v>62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314</v>
          </cell>
          <cell r="E161">
            <v>0</v>
          </cell>
          <cell r="F161">
            <v>314</v>
          </cell>
          <cell r="G161">
            <v>314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772</v>
          </cell>
          <cell r="E166">
            <v>0</v>
          </cell>
          <cell r="F166">
            <v>772</v>
          </cell>
          <cell r="G166">
            <v>772</v>
          </cell>
        </row>
        <row r="167">
          <cell r="A167">
            <v>710</v>
          </cell>
          <cell r="B167" t="str">
            <v>South Africa</v>
          </cell>
          <cell r="D167">
            <v>603</v>
          </cell>
          <cell r="E167">
            <v>0</v>
          </cell>
          <cell r="F167">
            <v>603</v>
          </cell>
          <cell r="G167">
            <v>603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17</v>
          </cell>
          <cell r="E169">
            <v>0</v>
          </cell>
          <cell r="F169">
            <v>17</v>
          </cell>
          <cell r="G169">
            <v>17</v>
          </cell>
        </row>
        <row r="170">
          <cell r="A170">
            <v>659</v>
          </cell>
          <cell r="B170" t="str">
            <v>St. Kitts and Nevis</v>
          </cell>
          <cell r="D170">
            <v>19</v>
          </cell>
          <cell r="E170">
            <v>0</v>
          </cell>
          <cell r="F170">
            <v>19</v>
          </cell>
          <cell r="G170">
            <v>19</v>
          </cell>
        </row>
        <row r="171">
          <cell r="A171">
            <v>662</v>
          </cell>
          <cell r="B171" t="str">
            <v>St. Lucia</v>
          </cell>
          <cell r="D171">
            <v>44</v>
          </cell>
          <cell r="E171">
            <v>0</v>
          </cell>
          <cell r="F171">
            <v>44</v>
          </cell>
          <cell r="G171">
            <v>44</v>
          </cell>
        </row>
        <row r="172">
          <cell r="A172">
            <v>670</v>
          </cell>
          <cell r="B172" t="str">
            <v>St. Vincent and the Grenadines</v>
          </cell>
          <cell r="D172">
            <v>10</v>
          </cell>
          <cell r="E172">
            <v>0</v>
          </cell>
          <cell r="F172">
            <v>10</v>
          </cell>
          <cell r="G172">
            <v>10</v>
          </cell>
        </row>
        <row r="173">
          <cell r="A173">
            <v>736</v>
          </cell>
          <cell r="B173" t="str">
            <v>Sudan</v>
          </cell>
          <cell r="D173">
            <v>198</v>
          </cell>
          <cell r="E173">
            <v>0</v>
          </cell>
          <cell r="F173">
            <v>198</v>
          </cell>
          <cell r="G173">
            <v>198</v>
          </cell>
        </row>
        <row r="174">
          <cell r="A174">
            <v>740</v>
          </cell>
          <cell r="B174" t="str">
            <v>Suriname</v>
          </cell>
          <cell r="D174">
            <v>11</v>
          </cell>
          <cell r="E174">
            <v>0</v>
          </cell>
          <cell r="F174">
            <v>11</v>
          </cell>
          <cell r="G174">
            <v>11</v>
          </cell>
        </row>
        <row r="175">
          <cell r="A175">
            <v>748</v>
          </cell>
          <cell r="B175" t="str">
            <v>Swaziland</v>
          </cell>
          <cell r="D175">
            <v>8</v>
          </cell>
          <cell r="E175">
            <v>0</v>
          </cell>
          <cell r="F175">
            <v>8</v>
          </cell>
          <cell r="G175">
            <v>8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211</v>
          </cell>
          <cell r="E179">
            <v>0</v>
          </cell>
          <cell r="F179">
            <v>211</v>
          </cell>
          <cell r="G179">
            <v>211</v>
          </cell>
        </row>
        <row r="180">
          <cell r="A180">
            <v>764</v>
          </cell>
          <cell r="B180" t="str">
            <v>Thailand</v>
          </cell>
          <cell r="D180">
            <v>76</v>
          </cell>
          <cell r="E180">
            <v>0</v>
          </cell>
          <cell r="F180">
            <v>76</v>
          </cell>
          <cell r="G180">
            <v>76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14</v>
          </cell>
          <cell r="E182">
            <v>0</v>
          </cell>
          <cell r="F182">
            <v>14</v>
          </cell>
          <cell r="G182">
            <v>14</v>
          </cell>
        </row>
        <row r="183">
          <cell r="A183">
            <v>768</v>
          </cell>
          <cell r="B183" t="str">
            <v>Togo</v>
          </cell>
          <cell r="D183">
            <v>92</v>
          </cell>
          <cell r="E183">
            <v>0</v>
          </cell>
          <cell r="F183">
            <v>92</v>
          </cell>
          <cell r="G183">
            <v>92</v>
          </cell>
        </row>
        <row r="184">
          <cell r="A184">
            <v>776</v>
          </cell>
          <cell r="B184" t="str">
            <v xml:space="preserve">Tonga </v>
          </cell>
          <cell r="D184">
            <v>49</v>
          </cell>
          <cell r="E184">
            <v>0</v>
          </cell>
          <cell r="F184">
            <v>49</v>
          </cell>
          <cell r="G184">
            <v>49</v>
          </cell>
        </row>
        <row r="185">
          <cell r="A185">
            <v>780</v>
          </cell>
          <cell r="B185" t="str">
            <v>Trinidad and Tobago</v>
          </cell>
          <cell r="D185">
            <v>23</v>
          </cell>
          <cell r="E185">
            <v>0</v>
          </cell>
          <cell r="F185">
            <v>23</v>
          </cell>
          <cell r="G185">
            <v>23</v>
          </cell>
        </row>
        <row r="186">
          <cell r="A186">
            <v>788</v>
          </cell>
          <cell r="B186" t="str">
            <v>Tunisia</v>
          </cell>
          <cell r="D186">
            <v>21</v>
          </cell>
          <cell r="E186">
            <v>0</v>
          </cell>
          <cell r="F186">
            <v>21</v>
          </cell>
          <cell r="G186">
            <v>21</v>
          </cell>
        </row>
        <row r="187">
          <cell r="A187">
            <v>792</v>
          </cell>
          <cell r="B187" t="str">
            <v>Turkey</v>
          </cell>
          <cell r="D187">
            <v>2</v>
          </cell>
          <cell r="E187">
            <v>0</v>
          </cell>
          <cell r="F187">
            <v>2</v>
          </cell>
          <cell r="G187">
            <v>2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80</v>
          </cell>
          <cell r="E190">
            <v>0</v>
          </cell>
          <cell r="F190">
            <v>80</v>
          </cell>
          <cell r="G190">
            <v>80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30</v>
          </cell>
          <cell r="E192">
            <v>262</v>
          </cell>
          <cell r="F192">
            <v>292</v>
          </cell>
          <cell r="G192">
            <v>292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847</v>
          </cell>
          <cell r="E194">
            <v>0</v>
          </cell>
          <cell r="F194">
            <v>847</v>
          </cell>
          <cell r="G194">
            <v>847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165</v>
          </cell>
          <cell r="E196">
            <v>138</v>
          </cell>
          <cell r="F196">
            <v>303</v>
          </cell>
          <cell r="G196">
            <v>303</v>
          </cell>
        </row>
        <row r="197">
          <cell r="A197">
            <v>860</v>
          </cell>
          <cell r="B197" t="str">
            <v>Uzbekistan</v>
          </cell>
          <cell r="D197">
            <v>211</v>
          </cell>
          <cell r="E197">
            <v>0</v>
          </cell>
          <cell r="F197">
            <v>211</v>
          </cell>
          <cell r="G197">
            <v>211</v>
          </cell>
        </row>
        <row r="198">
          <cell r="A198">
            <v>548</v>
          </cell>
          <cell r="B198" t="str">
            <v>Vanuatu</v>
          </cell>
          <cell r="D198">
            <v>53</v>
          </cell>
          <cell r="E198">
            <v>0</v>
          </cell>
          <cell r="F198">
            <v>53</v>
          </cell>
          <cell r="G198">
            <v>53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214</v>
          </cell>
          <cell r="E200">
            <v>0</v>
          </cell>
          <cell r="F200">
            <v>214</v>
          </cell>
          <cell r="G200">
            <v>214</v>
          </cell>
        </row>
        <row r="201">
          <cell r="A201">
            <v>887</v>
          </cell>
          <cell r="B201" t="str">
            <v>Yemen</v>
          </cell>
          <cell r="D201">
            <v>122</v>
          </cell>
          <cell r="E201">
            <v>0</v>
          </cell>
          <cell r="F201">
            <v>122</v>
          </cell>
          <cell r="G201">
            <v>122</v>
          </cell>
        </row>
        <row r="202">
          <cell r="A202">
            <v>894</v>
          </cell>
          <cell r="B202" t="str">
            <v>Zambia</v>
          </cell>
          <cell r="D202">
            <v>41</v>
          </cell>
          <cell r="E202">
            <v>0</v>
          </cell>
          <cell r="F202">
            <v>41</v>
          </cell>
          <cell r="G202">
            <v>41</v>
          </cell>
        </row>
        <row r="203">
          <cell r="A203">
            <v>716</v>
          </cell>
          <cell r="B203" t="str">
            <v>Zimbabwe</v>
          </cell>
          <cell r="D203">
            <v>72</v>
          </cell>
          <cell r="E203">
            <v>0</v>
          </cell>
          <cell r="F203">
            <v>72</v>
          </cell>
          <cell r="G203">
            <v>72</v>
          </cell>
        </row>
        <row r="205">
          <cell r="B205" t="str">
            <v>Total Member States</v>
          </cell>
          <cell r="C205">
            <v>0</v>
          </cell>
          <cell r="D205">
            <v>52943</v>
          </cell>
          <cell r="E205">
            <v>82889</v>
          </cell>
          <cell r="F205">
            <v>135832</v>
          </cell>
          <cell r="G205">
            <v>135832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577</v>
          </cell>
          <cell r="E222">
            <v>0</v>
          </cell>
          <cell r="F222">
            <v>577</v>
          </cell>
          <cell r="G222">
            <v>577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8</v>
          </cell>
          <cell r="E227">
            <v>0</v>
          </cell>
          <cell r="F227">
            <v>8</v>
          </cell>
          <cell r="G227">
            <v>8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585</v>
          </cell>
          <cell r="E235">
            <v>0</v>
          </cell>
          <cell r="F235">
            <v>585</v>
          </cell>
          <cell r="G235">
            <v>585</v>
          </cell>
        </row>
        <row r="237">
          <cell r="B237" t="str">
            <v>Total countries/areas</v>
          </cell>
          <cell r="C237">
            <v>0</v>
          </cell>
          <cell r="D237">
            <v>53528</v>
          </cell>
          <cell r="E237">
            <v>82889</v>
          </cell>
          <cell r="F237">
            <v>136417</v>
          </cell>
          <cell r="G237">
            <v>136417</v>
          </cell>
        </row>
        <row r="239">
          <cell r="B239" t="str">
            <v>Sub-Saharan Africa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 t="str">
            <v>Northern Africa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4236</v>
          </cell>
          <cell r="E241">
            <v>0</v>
          </cell>
          <cell r="F241">
            <v>4236</v>
          </cell>
          <cell r="G241">
            <v>4236</v>
          </cell>
        </row>
        <row r="242">
          <cell r="B242" t="str">
            <v>Americas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 t="str">
            <v>Western Asia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 t="str">
            <v>Europe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49835</v>
          </cell>
          <cell r="E245">
            <v>91</v>
          </cell>
          <cell r="F245">
            <v>49926</v>
          </cell>
          <cell r="G245">
            <v>49926</v>
          </cell>
        </row>
        <row r="246">
          <cell r="A246">
            <v>711</v>
          </cell>
          <cell r="B246" t="str">
            <v>Africa</v>
          </cell>
          <cell r="D246">
            <v>6927</v>
          </cell>
          <cell r="E246">
            <v>0</v>
          </cell>
          <cell r="F246">
            <v>6927</v>
          </cell>
          <cell r="G246">
            <v>6927</v>
          </cell>
        </row>
        <row r="247">
          <cell r="A247">
            <v>146</v>
          </cell>
          <cell r="B247" t="str">
            <v>Arab States</v>
          </cell>
          <cell r="D247">
            <v>3800</v>
          </cell>
          <cell r="E247">
            <v>0</v>
          </cell>
          <cell r="F247">
            <v>3800</v>
          </cell>
          <cell r="G247">
            <v>3800</v>
          </cell>
        </row>
        <row r="248">
          <cell r="A248">
            <v>150</v>
          </cell>
          <cell r="B248" t="str">
            <v>Europe and North America</v>
          </cell>
          <cell r="D248">
            <v>2605</v>
          </cell>
          <cell r="E248">
            <v>0</v>
          </cell>
          <cell r="F248">
            <v>2605</v>
          </cell>
          <cell r="G248">
            <v>2605</v>
          </cell>
        </row>
        <row r="249">
          <cell r="A249">
            <v>19</v>
          </cell>
          <cell r="B249" t="str">
            <v>Latin America and the Caribbean</v>
          </cell>
          <cell r="D249">
            <v>4143</v>
          </cell>
          <cell r="E249">
            <v>132</v>
          </cell>
          <cell r="F249">
            <v>4275</v>
          </cell>
          <cell r="G249">
            <v>4275</v>
          </cell>
        </row>
        <row r="250">
          <cell r="A250">
            <v>1021</v>
          </cell>
          <cell r="B250" t="str">
            <v>Other (please specify, using Excel's Insert Row commany if necessary)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F251">
            <v>0</v>
          </cell>
          <cell r="G251">
            <v>0</v>
          </cell>
        </row>
        <row r="252">
          <cell r="B252" t="str">
            <v>Total, Regional</v>
          </cell>
          <cell r="C252">
            <v>0</v>
          </cell>
          <cell r="D252">
            <v>71546</v>
          </cell>
          <cell r="E252">
            <v>223</v>
          </cell>
          <cell r="F252">
            <v>71769</v>
          </cell>
          <cell r="G252">
            <v>71769</v>
          </cell>
        </row>
        <row r="254">
          <cell r="A254">
            <v>2401</v>
          </cell>
          <cell r="B254" t="str">
            <v>Not elsewhere classified (from table 3b)</v>
          </cell>
          <cell r="C254">
            <v>138820</v>
          </cell>
          <cell r="D254">
            <v>0</v>
          </cell>
          <cell r="E254">
            <v>0</v>
          </cell>
          <cell r="F254">
            <v>0</v>
          </cell>
          <cell r="G254">
            <v>138820</v>
          </cell>
        </row>
        <row r="256">
          <cell r="B256" t="str">
            <v>Total</v>
          </cell>
          <cell r="C256">
            <v>138820</v>
          </cell>
          <cell r="D256">
            <v>125074</v>
          </cell>
          <cell r="E256">
            <v>83112</v>
          </cell>
          <cell r="F256">
            <v>208186</v>
          </cell>
          <cell r="G256">
            <v>347006</v>
          </cell>
        </row>
      </sheetData>
      <sheetData sheetId="34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25.672999999999998</v>
          </cell>
          <cell r="D12">
            <v>332.48700000000002</v>
          </cell>
          <cell r="E12">
            <v>0</v>
          </cell>
          <cell r="F12">
            <v>332.48700000000002</v>
          </cell>
          <cell r="G12">
            <v>358.16</v>
          </cell>
        </row>
        <row r="13">
          <cell r="A13">
            <v>8</v>
          </cell>
          <cell r="B13" t="str">
            <v>Albania</v>
          </cell>
          <cell r="C13">
            <v>19.91</v>
          </cell>
          <cell r="D13">
            <v>38.204999999999998</v>
          </cell>
          <cell r="E13">
            <v>0</v>
          </cell>
          <cell r="F13">
            <v>38.204999999999998</v>
          </cell>
          <cell r="G13">
            <v>58.114999999999995</v>
          </cell>
        </row>
        <row r="14">
          <cell r="A14">
            <v>12</v>
          </cell>
          <cell r="B14" t="str">
            <v>Algeria</v>
          </cell>
          <cell r="C14">
            <v>0</v>
          </cell>
          <cell r="D14">
            <v>397.70400000000001</v>
          </cell>
          <cell r="E14">
            <v>0</v>
          </cell>
          <cell r="F14">
            <v>397.70400000000001</v>
          </cell>
          <cell r="G14">
            <v>397.70400000000001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0</v>
          </cell>
          <cell r="D16">
            <v>267.16800000000001</v>
          </cell>
          <cell r="E16">
            <v>0</v>
          </cell>
          <cell r="F16">
            <v>267.16800000000001</v>
          </cell>
          <cell r="G16">
            <v>267.16800000000001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C18">
            <v>0</v>
          </cell>
          <cell r="D18">
            <v>1120.127</v>
          </cell>
          <cell r="E18">
            <v>13.227</v>
          </cell>
          <cell r="F18">
            <v>1133.354</v>
          </cell>
          <cell r="G18">
            <v>1133.354</v>
          </cell>
        </row>
        <row r="19">
          <cell r="A19">
            <v>51</v>
          </cell>
          <cell r="B19" t="str">
            <v>Armenia</v>
          </cell>
          <cell r="C19">
            <v>0</v>
          </cell>
          <cell r="D19">
            <v>70.777000000000001</v>
          </cell>
          <cell r="E19">
            <v>0</v>
          </cell>
          <cell r="F19">
            <v>70.777000000000001</v>
          </cell>
          <cell r="G19">
            <v>70.777000000000001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64.882999999999996</v>
          </cell>
          <cell r="D22">
            <v>66.245000000000005</v>
          </cell>
          <cell r="E22">
            <v>0</v>
          </cell>
          <cell r="F22">
            <v>66.245000000000005</v>
          </cell>
          <cell r="G22">
            <v>131.12799999999999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2.8610000000000002</v>
          </cell>
          <cell r="E24">
            <v>-3.03</v>
          </cell>
          <cell r="F24">
            <v>-0.16899999999999959</v>
          </cell>
          <cell r="G24">
            <v>-0.16899999999999959</v>
          </cell>
        </row>
        <row r="25">
          <cell r="A25">
            <v>50</v>
          </cell>
          <cell r="B25" t="str">
            <v>Bangladesh</v>
          </cell>
          <cell r="C25">
            <v>0</v>
          </cell>
          <cell r="D25">
            <v>2377.1619999999998</v>
          </cell>
          <cell r="E25">
            <v>0</v>
          </cell>
          <cell r="F25">
            <v>2377.1619999999998</v>
          </cell>
          <cell r="G25">
            <v>2377.1619999999998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C27">
            <v>6.9059999999999997</v>
          </cell>
          <cell r="D27">
            <v>0</v>
          </cell>
          <cell r="E27">
            <v>0</v>
          </cell>
          <cell r="F27">
            <v>0</v>
          </cell>
          <cell r="G27">
            <v>6.9059999999999997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1.319</v>
          </cell>
          <cell r="D29">
            <v>0</v>
          </cell>
          <cell r="E29">
            <v>0</v>
          </cell>
          <cell r="F29">
            <v>0</v>
          </cell>
          <cell r="G29">
            <v>1.319</v>
          </cell>
        </row>
        <row r="30">
          <cell r="A30">
            <v>204</v>
          </cell>
          <cell r="B30" t="str">
            <v>Benin</v>
          </cell>
          <cell r="C30">
            <v>0</v>
          </cell>
          <cell r="D30">
            <v>1.88</v>
          </cell>
          <cell r="E30">
            <v>0</v>
          </cell>
          <cell r="F30">
            <v>1.88</v>
          </cell>
          <cell r="G30">
            <v>1.88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C32">
            <v>1.272</v>
          </cell>
          <cell r="D32">
            <v>-0.11700000000000001</v>
          </cell>
          <cell r="E32">
            <v>0</v>
          </cell>
          <cell r="F32">
            <v>-0.11700000000000001</v>
          </cell>
          <cell r="G32">
            <v>1.155</v>
          </cell>
        </row>
        <row r="33">
          <cell r="A33">
            <v>70</v>
          </cell>
          <cell r="B33" t="str">
            <v>Bosnia and Herzegovina</v>
          </cell>
          <cell r="C33">
            <v>0</v>
          </cell>
          <cell r="D33">
            <v>51.863999999999997</v>
          </cell>
          <cell r="E33">
            <v>0</v>
          </cell>
          <cell r="F33">
            <v>51.863999999999997</v>
          </cell>
          <cell r="G33">
            <v>51.863999999999997</v>
          </cell>
        </row>
        <row r="34">
          <cell r="A34">
            <v>72</v>
          </cell>
          <cell r="B34" t="str">
            <v>Botswana</v>
          </cell>
          <cell r="C34">
            <v>0</v>
          </cell>
          <cell r="D34">
            <v>24.122</v>
          </cell>
          <cell r="E34">
            <v>0</v>
          </cell>
          <cell r="F34">
            <v>24.122</v>
          </cell>
          <cell r="G34">
            <v>24.122</v>
          </cell>
        </row>
        <row r="35">
          <cell r="A35">
            <v>76</v>
          </cell>
          <cell r="B35" t="str">
            <v>Brazil</v>
          </cell>
          <cell r="C35">
            <v>0</v>
          </cell>
          <cell r="D35">
            <v>180.53200000000001</v>
          </cell>
          <cell r="E35">
            <v>0</v>
          </cell>
          <cell r="F35">
            <v>180.53200000000001</v>
          </cell>
          <cell r="G35">
            <v>180.53200000000001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0</v>
          </cell>
          <cell r="D37">
            <v>269.72800000000001</v>
          </cell>
          <cell r="E37">
            <v>0</v>
          </cell>
          <cell r="F37">
            <v>269.72800000000001</v>
          </cell>
          <cell r="G37">
            <v>269.72800000000001</v>
          </cell>
        </row>
        <row r="38">
          <cell r="A38">
            <v>854</v>
          </cell>
          <cell r="B38" t="str">
            <v>Burkina Faso</v>
          </cell>
          <cell r="C38">
            <v>5.09</v>
          </cell>
          <cell r="D38">
            <v>-15.029</v>
          </cell>
          <cell r="E38">
            <v>0</v>
          </cell>
          <cell r="F38">
            <v>-15.029</v>
          </cell>
          <cell r="G38">
            <v>-9.9390000000000001</v>
          </cell>
        </row>
        <row r="39">
          <cell r="A39">
            <v>108</v>
          </cell>
          <cell r="B39" t="str">
            <v>Burundi</v>
          </cell>
          <cell r="C39">
            <v>0</v>
          </cell>
          <cell r="D39">
            <v>-1.7470000000000001</v>
          </cell>
          <cell r="E39">
            <v>0</v>
          </cell>
          <cell r="F39">
            <v>-1.7470000000000001</v>
          </cell>
          <cell r="G39">
            <v>-1.7470000000000001</v>
          </cell>
        </row>
        <row r="40">
          <cell r="A40">
            <v>116</v>
          </cell>
          <cell r="B40" t="str">
            <v>Cambodia</v>
          </cell>
          <cell r="C40">
            <v>-1.3979999999999999</v>
          </cell>
          <cell r="D40">
            <v>163.607</v>
          </cell>
          <cell r="E40">
            <v>0</v>
          </cell>
          <cell r="F40">
            <v>163.607</v>
          </cell>
          <cell r="G40">
            <v>162.209</v>
          </cell>
        </row>
        <row r="41">
          <cell r="A41">
            <v>120</v>
          </cell>
          <cell r="B41" t="str">
            <v>Cameroon</v>
          </cell>
          <cell r="C41">
            <v>-0.98599999999999999</v>
          </cell>
          <cell r="D41">
            <v>225.886</v>
          </cell>
          <cell r="E41">
            <v>0</v>
          </cell>
          <cell r="F41">
            <v>225.886</v>
          </cell>
          <cell r="G41">
            <v>224.9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C45">
            <v>0</v>
          </cell>
          <cell r="D45">
            <v>-1.0999999999999999E-2</v>
          </cell>
          <cell r="E45">
            <v>0</v>
          </cell>
          <cell r="F45">
            <v>-1.0999999999999999E-2</v>
          </cell>
          <cell r="G45">
            <v>-1.0999999999999999E-2</v>
          </cell>
        </row>
        <row r="46">
          <cell r="A46">
            <v>152</v>
          </cell>
          <cell r="B46" t="str">
            <v>Chile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C47">
            <v>14.587999999999999</v>
          </cell>
          <cell r="D47">
            <v>11806.183000000001</v>
          </cell>
          <cell r="E47">
            <v>199.435</v>
          </cell>
          <cell r="F47">
            <v>12005.618</v>
          </cell>
          <cell r="G47">
            <v>12020.206</v>
          </cell>
        </row>
        <row r="48">
          <cell r="A48">
            <v>170</v>
          </cell>
          <cell r="B48" t="str">
            <v>Colombia</v>
          </cell>
          <cell r="C48">
            <v>-2.472</v>
          </cell>
          <cell r="D48">
            <v>-15.31</v>
          </cell>
          <cell r="E48">
            <v>7.8550000000000004</v>
          </cell>
          <cell r="F48">
            <v>-7.4550000000000001</v>
          </cell>
          <cell r="G48">
            <v>-9.9269999999999996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3.262</v>
          </cell>
          <cell r="D50">
            <v>1.8560000000000001</v>
          </cell>
          <cell r="E50">
            <v>87.662999999999997</v>
          </cell>
          <cell r="F50">
            <v>89.518999999999991</v>
          </cell>
          <cell r="G50">
            <v>92.780999999999992</v>
          </cell>
        </row>
        <row r="51">
          <cell r="A51">
            <v>188</v>
          </cell>
          <cell r="B51" t="str">
            <v>Costa Rica</v>
          </cell>
          <cell r="C51">
            <v>0</v>
          </cell>
          <cell r="D51">
            <v>-8.1029999999999998</v>
          </cell>
          <cell r="E51">
            <v>0</v>
          </cell>
          <cell r="F51">
            <v>-8.1029999999999998</v>
          </cell>
          <cell r="G51">
            <v>-8.1029999999999998</v>
          </cell>
        </row>
        <row r="52">
          <cell r="A52">
            <v>384</v>
          </cell>
          <cell r="B52" t="str">
            <v>Cote d'Ivoire</v>
          </cell>
          <cell r="C52">
            <v>-0.81799999999999995</v>
          </cell>
          <cell r="D52">
            <v>850.98299999999995</v>
          </cell>
          <cell r="E52">
            <v>0</v>
          </cell>
          <cell r="F52">
            <v>850.98299999999995</v>
          </cell>
          <cell r="G52">
            <v>850.16499999999996</v>
          </cell>
        </row>
        <row r="53">
          <cell r="A53">
            <v>191</v>
          </cell>
          <cell r="B53" t="str">
            <v>Croatia</v>
          </cell>
          <cell r="C53">
            <v>-4.9640000000000004</v>
          </cell>
          <cell r="D53">
            <v>38.503</v>
          </cell>
          <cell r="E53">
            <v>0</v>
          </cell>
          <cell r="F53">
            <v>38.503</v>
          </cell>
          <cell r="G53">
            <v>33.539000000000001</v>
          </cell>
        </row>
        <row r="54">
          <cell r="A54">
            <v>192</v>
          </cell>
          <cell r="B54" t="str">
            <v>Cuba</v>
          </cell>
          <cell r="C54">
            <v>0</v>
          </cell>
          <cell r="D54">
            <v>483.00799999999998</v>
          </cell>
          <cell r="E54">
            <v>0</v>
          </cell>
          <cell r="F54">
            <v>483.00799999999998</v>
          </cell>
          <cell r="G54">
            <v>483.00799999999998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44.776000000000003</v>
          </cell>
          <cell r="D57">
            <v>373.42</v>
          </cell>
          <cell r="E57">
            <v>114.616</v>
          </cell>
          <cell r="F57">
            <v>488.036</v>
          </cell>
          <cell r="G57">
            <v>532.81200000000001</v>
          </cell>
        </row>
        <row r="58">
          <cell r="A58">
            <v>180</v>
          </cell>
          <cell r="B58" t="str">
            <v>Dem Rep of the Congo</v>
          </cell>
          <cell r="C58">
            <v>0</v>
          </cell>
          <cell r="D58">
            <v>19.555</v>
          </cell>
          <cell r="E58">
            <v>0</v>
          </cell>
          <cell r="F58">
            <v>19.555</v>
          </cell>
          <cell r="G58">
            <v>19.555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45.228000000000002</v>
          </cell>
          <cell r="E60">
            <v>0</v>
          </cell>
          <cell r="F60">
            <v>45.228000000000002</v>
          </cell>
          <cell r="G60">
            <v>45.228000000000002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0</v>
          </cell>
          <cell r="D62">
            <v>6.8620000000000001</v>
          </cell>
          <cell r="E62">
            <v>0</v>
          </cell>
          <cell r="F62">
            <v>6.8620000000000001</v>
          </cell>
          <cell r="G62">
            <v>6.8620000000000001</v>
          </cell>
        </row>
        <row r="63">
          <cell r="A63">
            <v>218</v>
          </cell>
          <cell r="B63" t="str">
            <v>Ecuador</v>
          </cell>
          <cell r="C63">
            <v>148.733</v>
          </cell>
          <cell r="D63">
            <v>-5.3999999999999999E-2</v>
          </cell>
          <cell r="E63">
            <v>4.2869999999999999</v>
          </cell>
          <cell r="F63">
            <v>4.2329999999999997</v>
          </cell>
          <cell r="G63">
            <v>152.96600000000001</v>
          </cell>
        </row>
        <row r="64">
          <cell r="A64">
            <v>818</v>
          </cell>
          <cell r="B64" t="str">
            <v>Egypt</v>
          </cell>
          <cell r="C64">
            <v>0</v>
          </cell>
          <cell r="D64">
            <v>4869.3639999999996</v>
          </cell>
          <cell r="E64">
            <v>598.47900000000004</v>
          </cell>
          <cell r="F64">
            <v>5467.8429999999998</v>
          </cell>
          <cell r="G64">
            <v>5467.8429999999998</v>
          </cell>
        </row>
        <row r="65">
          <cell r="A65">
            <v>222</v>
          </cell>
          <cell r="B65" t="str">
            <v>El Salvador</v>
          </cell>
          <cell r="C65">
            <v>20.527000000000001</v>
          </cell>
          <cell r="D65">
            <v>-6.39</v>
          </cell>
          <cell r="E65">
            <v>0</v>
          </cell>
          <cell r="F65">
            <v>-6.39</v>
          </cell>
          <cell r="G65">
            <v>14.137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C67">
            <v>0</v>
          </cell>
          <cell r="D67">
            <v>104.45699999999999</v>
          </cell>
          <cell r="E67">
            <v>0</v>
          </cell>
          <cell r="F67">
            <v>104.45699999999999</v>
          </cell>
          <cell r="G67">
            <v>104.45699999999999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21.393999999999998</v>
          </cell>
          <cell r="D69">
            <v>659.75599999999997</v>
          </cell>
          <cell r="E69">
            <v>0</v>
          </cell>
          <cell r="F69">
            <v>659.75599999999997</v>
          </cell>
          <cell r="G69">
            <v>681.15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0</v>
          </cell>
          <cell r="D74">
            <v>12.32</v>
          </cell>
          <cell r="E74">
            <v>0</v>
          </cell>
          <cell r="F74">
            <v>12.32</v>
          </cell>
          <cell r="G74">
            <v>12.32</v>
          </cell>
        </row>
        <row r="75">
          <cell r="A75">
            <v>270</v>
          </cell>
          <cell r="B75" t="str">
            <v>Gambia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C76">
            <v>0</v>
          </cell>
          <cell r="D76">
            <v>47.338999999999999</v>
          </cell>
          <cell r="E76">
            <v>0</v>
          </cell>
          <cell r="F76">
            <v>47.338999999999999</v>
          </cell>
          <cell r="G76">
            <v>47.338999999999999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0</v>
          </cell>
          <cell r="D78">
            <v>381.59199999999998</v>
          </cell>
          <cell r="E78">
            <v>0</v>
          </cell>
          <cell r="F78">
            <v>381.59199999999998</v>
          </cell>
          <cell r="G78">
            <v>381.59199999999998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15.03</v>
          </cell>
          <cell r="D81">
            <v>382.57900000000001</v>
          </cell>
          <cell r="E81">
            <v>0</v>
          </cell>
          <cell r="F81">
            <v>382.57900000000001</v>
          </cell>
          <cell r="G81">
            <v>397.60899999999998</v>
          </cell>
        </row>
        <row r="82">
          <cell r="A82">
            <v>324</v>
          </cell>
          <cell r="B82" t="str">
            <v>Guinea</v>
          </cell>
          <cell r="C82">
            <v>-7.4999999999999997E-2</v>
          </cell>
          <cell r="D82">
            <v>342.166</v>
          </cell>
          <cell r="E82">
            <v>0</v>
          </cell>
          <cell r="F82">
            <v>342.166</v>
          </cell>
          <cell r="G82">
            <v>342.09100000000001</v>
          </cell>
        </row>
        <row r="83">
          <cell r="A83">
            <v>624</v>
          </cell>
          <cell r="B83" t="str">
            <v>Guinea-Bissau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-2.5000000000000001E-2</v>
          </cell>
          <cell r="D85">
            <v>210.37</v>
          </cell>
          <cell r="E85">
            <v>0</v>
          </cell>
          <cell r="F85">
            <v>210.37</v>
          </cell>
          <cell r="G85">
            <v>210.345</v>
          </cell>
        </row>
        <row r="86">
          <cell r="A86">
            <v>340</v>
          </cell>
          <cell r="B86" t="str">
            <v>Honduras</v>
          </cell>
          <cell r="C86">
            <v>0</v>
          </cell>
          <cell r="D86">
            <v>657.06500000000005</v>
          </cell>
          <cell r="E86">
            <v>0</v>
          </cell>
          <cell r="F86">
            <v>657.06500000000005</v>
          </cell>
          <cell r="G86">
            <v>657.06500000000005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41.046999999999997</v>
          </cell>
          <cell r="D89">
            <v>4165.152</v>
          </cell>
          <cell r="E89">
            <v>126.248</v>
          </cell>
          <cell r="F89">
            <v>4291.3999999999996</v>
          </cell>
          <cell r="G89">
            <v>4332.4469999999992</v>
          </cell>
        </row>
        <row r="90">
          <cell r="A90">
            <v>360</v>
          </cell>
          <cell r="B90" t="str">
            <v>Indonesia</v>
          </cell>
          <cell r="C90">
            <v>146.304</v>
          </cell>
          <cell r="D90">
            <v>68.817999999999998</v>
          </cell>
          <cell r="E90">
            <v>124.61</v>
          </cell>
          <cell r="F90">
            <v>193.428</v>
          </cell>
          <cell r="G90">
            <v>339.73199999999997</v>
          </cell>
        </row>
        <row r="91">
          <cell r="A91">
            <v>364</v>
          </cell>
          <cell r="B91" t="str">
            <v>Iran, Islamic Republic</v>
          </cell>
          <cell r="C91">
            <v>59.756</v>
          </cell>
          <cell r="D91">
            <v>487.84300000000002</v>
          </cell>
          <cell r="E91">
            <v>162.55799999999999</v>
          </cell>
          <cell r="F91">
            <v>650.40100000000007</v>
          </cell>
          <cell r="G91">
            <v>710.15700000000004</v>
          </cell>
        </row>
        <row r="92">
          <cell r="A92">
            <v>368</v>
          </cell>
          <cell r="B92" t="str">
            <v>Iraq</v>
          </cell>
          <cell r="C92">
            <v>0</v>
          </cell>
          <cell r="D92">
            <v>7752.5029999999997</v>
          </cell>
          <cell r="E92">
            <v>0</v>
          </cell>
          <cell r="F92">
            <v>7752.5029999999997</v>
          </cell>
          <cell r="G92">
            <v>7752.5029999999997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7.1920000000000002</v>
          </cell>
          <cell r="D96">
            <v>0</v>
          </cell>
          <cell r="E96">
            <v>0</v>
          </cell>
          <cell r="F96">
            <v>0</v>
          </cell>
          <cell r="G96">
            <v>7.1920000000000002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126.081</v>
          </cell>
          <cell r="D98">
            <v>147.30099999999999</v>
          </cell>
          <cell r="E98">
            <v>0</v>
          </cell>
          <cell r="F98">
            <v>147.30099999999999</v>
          </cell>
          <cell r="G98">
            <v>273.38200000000001</v>
          </cell>
        </row>
        <row r="99">
          <cell r="A99">
            <v>398</v>
          </cell>
          <cell r="B99" t="str">
            <v>Kazakhstan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C100">
            <v>237.91200000000001</v>
          </cell>
          <cell r="D100">
            <v>397.61599999999999</v>
          </cell>
          <cell r="E100">
            <v>55.55</v>
          </cell>
          <cell r="F100">
            <v>453.166</v>
          </cell>
          <cell r="G100">
            <v>691.07799999999997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167.2</v>
          </cell>
          <cell r="E102">
            <v>0</v>
          </cell>
          <cell r="F102">
            <v>167.2</v>
          </cell>
          <cell r="G102">
            <v>167.2</v>
          </cell>
        </row>
        <row r="103">
          <cell r="A103">
            <v>417</v>
          </cell>
          <cell r="B103" t="str">
            <v>Kyrgyzstan</v>
          </cell>
          <cell r="C103">
            <v>0</v>
          </cell>
          <cell r="D103">
            <v>32.151000000000003</v>
          </cell>
          <cell r="E103">
            <v>0</v>
          </cell>
          <cell r="F103">
            <v>32.151000000000003</v>
          </cell>
          <cell r="G103">
            <v>32.151000000000003</v>
          </cell>
        </row>
        <row r="104">
          <cell r="A104">
            <v>418</v>
          </cell>
          <cell r="B104" t="str">
            <v>Lao People's Dem Republic</v>
          </cell>
          <cell r="C104">
            <v>155.26599999999999</v>
          </cell>
          <cell r="D104">
            <v>490.08800000000002</v>
          </cell>
          <cell r="E104">
            <v>0</v>
          </cell>
          <cell r="F104">
            <v>490.08800000000002</v>
          </cell>
          <cell r="G104">
            <v>645.35400000000004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18.611999999999998</v>
          </cell>
          <cell r="D106">
            <v>2370.7539999999999</v>
          </cell>
          <cell r="E106">
            <v>23.042000000000002</v>
          </cell>
          <cell r="F106">
            <v>2393.7959999999998</v>
          </cell>
          <cell r="G106">
            <v>2412.4079999999999</v>
          </cell>
        </row>
        <row r="107">
          <cell r="A107">
            <v>426</v>
          </cell>
          <cell r="B107" t="str">
            <v>Lesotho</v>
          </cell>
          <cell r="C107">
            <v>0</v>
          </cell>
          <cell r="D107">
            <v>-3.306</v>
          </cell>
          <cell r="E107">
            <v>0</v>
          </cell>
          <cell r="F107">
            <v>-3.306</v>
          </cell>
          <cell r="G107">
            <v>-3.306</v>
          </cell>
        </row>
        <row r="108">
          <cell r="A108">
            <v>430</v>
          </cell>
          <cell r="B108" t="str">
            <v>Liberia</v>
          </cell>
          <cell r="C108">
            <v>218.64599999999999</v>
          </cell>
          <cell r="D108">
            <v>12.645</v>
          </cell>
          <cell r="E108">
            <v>0</v>
          </cell>
          <cell r="F108">
            <v>12.645</v>
          </cell>
          <cell r="G108">
            <v>231.291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649.79100000000005</v>
          </cell>
          <cell r="E109">
            <v>0</v>
          </cell>
          <cell r="F109">
            <v>649.79100000000005</v>
          </cell>
          <cell r="G109">
            <v>649.79100000000005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2.9249999999999998</v>
          </cell>
          <cell r="D113">
            <v>70.641000000000005</v>
          </cell>
          <cell r="E113">
            <v>0</v>
          </cell>
          <cell r="F113">
            <v>70.641000000000005</v>
          </cell>
          <cell r="G113">
            <v>73.566000000000003</v>
          </cell>
        </row>
        <row r="114">
          <cell r="A114">
            <v>454</v>
          </cell>
          <cell r="B114" t="str">
            <v>Malawi</v>
          </cell>
          <cell r="C114">
            <v>0</v>
          </cell>
          <cell r="D114">
            <v>69.176000000000002</v>
          </cell>
          <cell r="E114">
            <v>0</v>
          </cell>
          <cell r="F114">
            <v>69.176000000000002</v>
          </cell>
          <cell r="G114">
            <v>69.176000000000002</v>
          </cell>
        </row>
        <row r="115">
          <cell r="A115">
            <v>458</v>
          </cell>
          <cell r="B115" t="str">
            <v>Malaysia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C116">
            <v>0</v>
          </cell>
          <cell r="D116">
            <v>7.94</v>
          </cell>
          <cell r="E116">
            <v>0</v>
          </cell>
          <cell r="F116">
            <v>7.94</v>
          </cell>
          <cell r="G116">
            <v>7.94</v>
          </cell>
        </row>
        <row r="117">
          <cell r="A117">
            <v>466</v>
          </cell>
          <cell r="B117" t="str">
            <v>Mali</v>
          </cell>
          <cell r="C117">
            <v>4.2000000000000003E-2</v>
          </cell>
          <cell r="D117">
            <v>152.76400000000001</v>
          </cell>
          <cell r="E117">
            <v>0</v>
          </cell>
          <cell r="F117">
            <v>152.76400000000001</v>
          </cell>
          <cell r="G117">
            <v>152.80600000000001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C122">
            <v>-2.7930000000000001</v>
          </cell>
          <cell r="D122">
            <v>3824.38</v>
          </cell>
          <cell r="E122">
            <v>56.436</v>
          </cell>
          <cell r="F122">
            <v>3880.8160000000003</v>
          </cell>
          <cell r="G122">
            <v>3878.0230000000001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111.023</v>
          </cell>
          <cell r="D124">
            <v>359.01499999999999</v>
          </cell>
          <cell r="E124">
            <v>0</v>
          </cell>
          <cell r="F124">
            <v>359.01499999999999</v>
          </cell>
          <cell r="G124">
            <v>470.03800000000001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169.369</v>
          </cell>
          <cell r="E125">
            <v>0</v>
          </cell>
          <cell r="F125">
            <v>169.369</v>
          </cell>
          <cell r="G125">
            <v>169.369</v>
          </cell>
        </row>
        <row r="126">
          <cell r="A126">
            <v>504</v>
          </cell>
          <cell r="B126" t="str">
            <v>Morocco</v>
          </cell>
          <cell r="C126">
            <v>31.919</v>
          </cell>
          <cell r="D126">
            <v>1380.5150000000001</v>
          </cell>
          <cell r="E126">
            <v>0</v>
          </cell>
          <cell r="F126">
            <v>1380.5150000000001</v>
          </cell>
          <cell r="G126">
            <v>1412.4340000000002</v>
          </cell>
        </row>
        <row r="127">
          <cell r="A127">
            <v>508</v>
          </cell>
          <cell r="B127" t="str">
            <v>Mozambique</v>
          </cell>
          <cell r="C127">
            <v>0</v>
          </cell>
          <cell r="D127">
            <v>2215.0839999999998</v>
          </cell>
          <cell r="E127">
            <v>0</v>
          </cell>
          <cell r="F127">
            <v>2215.0839999999998</v>
          </cell>
          <cell r="G127">
            <v>2215.0839999999998</v>
          </cell>
        </row>
        <row r="128">
          <cell r="A128">
            <v>104</v>
          </cell>
          <cell r="B128" t="str">
            <v>Myanmar</v>
          </cell>
          <cell r="C128">
            <v>0</v>
          </cell>
          <cell r="D128">
            <v>-1.4999999999999999E-2</v>
          </cell>
          <cell r="E128">
            <v>0</v>
          </cell>
          <cell r="F128">
            <v>-1.4999999999999999E-2</v>
          </cell>
          <cell r="G128">
            <v>-1.4999999999999999E-2</v>
          </cell>
        </row>
        <row r="129">
          <cell r="A129">
            <v>516</v>
          </cell>
          <cell r="B129" t="str">
            <v>Namibia</v>
          </cell>
          <cell r="C129">
            <v>0</v>
          </cell>
          <cell r="D129">
            <v>49.656999999999996</v>
          </cell>
          <cell r="E129">
            <v>0</v>
          </cell>
          <cell r="F129">
            <v>49.656999999999996</v>
          </cell>
          <cell r="G129">
            <v>49.656999999999996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14.212</v>
          </cell>
          <cell r="D131">
            <v>80.915999999999997</v>
          </cell>
          <cell r="E131">
            <v>0</v>
          </cell>
          <cell r="F131">
            <v>80.915999999999997</v>
          </cell>
          <cell r="G131">
            <v>95.128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0</v>
          </cell>
          <cell r="D134">
            <v>532.91499999999996</v>
          </cell>
          <cell r="E134">
            <v>0</v>
          </cell>
          <cell r="F134">
            <v>532.91499999999996</v>
          </cell>
          <cell r="G134">
            <v>532.91499999999996</v>
          </cell>
        </row>
        <row r="135">
          <cell r="A135">
            <v>562</v>
          </cell>
          <cell r="B135" t="str">
            <v>Niger</v>
          </cell>
          <cell r="C135">
            <v>0</v>
          </cell>
          <cell r="D135">
            <v>10.449</v>
          </cell>
          <cell r="E135">
            <v>0</v>
          </cell>
          <cell r="F135">
            <v>10.449</v>
          </cell>
          <cell r="G135">
            <v>10.449</v>
          </cell>
        </row>
        <row r="136">
          <cell r="A136">
            <v>566</v>
          </cell>
          <cell r="B136" t="str">
            <v>Nigeria</v>
          </cell>
          <cell r="C136">
            <v>-3.855</v>
          </cell>
          <cell r="D136">
            <v>253.07900000000001</v>
          </cell>
          <cell r="E136">
            <v>918.73199999999997</v>
          </cell>
          <cell r="F136">
            <v>1171.8109999999999</v>
          </cell>
          <cell r="G136">
            <v>1167.9559999999999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8.2129999999999992</v>
          </cell>
          <cell r="D138">
            <v>87.063000000000002</v>
          </cell>
          <cell r="E138">
            <v>0</v>
          </cell>
          <cell r="F138">
            <v>87.063000000000002</v>
          </cell>
          <cell r="G138">
            <v>95.275999999999996</v>
          </cell>
        </row>
        <row r="139">
          <cell r="A139">
            <v>586</v>
          </cell>
          <cell r="B139" t="str">
            <v>Pakistan</v>
          </cell>
          <cell r="C139">
            <v>247.22800000000001</v>
          </cell>
          <cell r="D139">
            <v>897.19200000000001</v>
          </cell>
          <cell r="E139">
            <v>45.646000000000001</v>
          </cell>
          <cell r="F139">
            <v>942.83799999999997</v>
          </cell>
          <cell r="G139">
            <v>1190.066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C143">
            <v>110.578</v>
          </cell>
          <cell r="D143">
            <v>0</v>
          </cell>
          <cell r="E143">
            <v>0</v>
          </cell>
          <cell r="F143">
            <v>0</v>
          </cell>
          <cell r="G143">
            <v>110.578</v>
          </cell>
        </row>
        <row r="144">
          <cell r="A144">
            <v>604</v>
          </cell>
          <cell r="B144" t="str">
            <v>Peru</v>
          </cell>
          <cell r="C144">
            <v>5.3259999999999996</v>
          </cell>
          <cell r="D144">
            <v>30.323</v>
          </cell>
          <cell r="E144">
            <v>0</v>
          </cell>
          <cell r="F144">
            <v>30.323</v>
          </cell>
          <cell r="G144">
            <v>35.649000000000001</v>
          </cell>
        </row>
        <row r="145">
          <cell r="A145">
            <v>608</v>
          </cell>
          <cell r="B145" t="str">
            <v>Philippines</v>
          </cell>
          <cell r="C145">
            <v>0</v>
          </cell>
          <cell r="D145">
            <v>263.892</v>
          </cell>
          <cell r="E145">
            <v>0</v>
          </cell>
          <cell r="F145">
            <v>263.892</v>
          </cell>
          <cell r="G145">
            <v>263.892</v>
          </cell>
        </row>
        <row r="146">
          <cell r="A146">
            <v>616</v>
          </cell>
          <cell r="B146" t="str">
            <v>Poland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143.727</v>
          </cell>
          <cell r="E148">
            <v>0</v>
          </cell>
          <cell r="F148">
            <v>143.727</v>
          </cell>
          <cell r="G148">
            <v>143.727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E149">
            <v>-0.57199999999999995</v>
          </cell>
          <cell r="F149">
            <v>-0.57199999999999995</v>
          </cell>
          <cell r="G149">
            <v>-0.57199999999999995</v>
          </cell>
        </row>
        <row r="150">
          <cell r="A150">
            <v>498</v>
          </cell>
          <cell r="B150" t="str">
            <v>Rep of Moldova</v>
          </cell>
          <cell r="C150">
            <v>14.066000000000001</v>
          </cell>
          <cell r="D150">
            <v>-0.08</v>
          </cell>
          <cell r="E150">
            <v>0</v>
          </cell>
          <cell r="F150">
            <v>-0.08</v>
          </cell>
          <cell r="G150">
            <v>13.986000000000001</v>
          </cell>
        </row>
        <row r="151">
          <cell r="A151">
            <v>642</v>
          </cell>
          <cell r="B151" t="str">
            <v>Romania</v>
          </cell>
          <cell r="C151">
            <v>-3.5249999999999999</v>
          </cell>
          <cell r="D151">
            <v>1018.8150000000001</v>
          </cell>
          <cell r="E151">
            <v>0</v>
          </cell>
          <cell r="F151">
            <v>1018.8150000000001</v>
          </cell>
          <cell r="G151">
            <v>1015.2900000000001</v>
          </cell>
        </row>
        <row r="152">
          <cell r="A152">
            <v>643</v>
          </cell>
          <cell r="B152" t="str">
            <v>Russian Federation</v>
          </cell>
          <cell r="C152">
            <v>61.698999999999998</v>
          </cell>
          <cell r="D152">
            <v>113.584</v>
          </cell>
          <cell r="E152">
            <v>430.36900000000003</v>
          </cell>
          <cell r="F152">
            <v>543.95299999999997</v>
          </cell>
          <cell r="G152">
            <v>605.65199999999993</v>
          </cell>
        </row>
        <row r="153">
          <cell r="A153">
            <v>646</v>
          </cell>
          <cell r="B153" t="str">
            <v>Rwanda</v>
          </cell>
          <cell r="C153">
            <v>80.534000000000006</v>
          </cell>
          <cell r="D153">
            <v>726.10699999999997</v>
          </cell>
          <cell r="E153">
            <v>20.302</v>
          </cell>
          <cell r="F153">
            <v>746.40899999999999</v>
          </cell>
          <cell r="G153">
            <v>826.94299999999998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0</v>
          </cell>
          <cell r="D156">
            <v>33.250999999999998</v>
          </cell>
          <cell r="E156">
            <v>0</v>
          </cell>
          <cell r="F156">
            <v>33.250999999999998</v>
          </cell>
          <cell r="G156">
            <v>33.250999999999998</v>
          </cell>
        </row>
        <row r="157">
          <cell r="A157">
            <v>682</v>
          </cell>
          <cell r="B157" t="str">
            <v>Saudi Arabia</v>
          </cell>
          <cell r="C157">
            <v>6.8250000000000002</v>
          </cell>
          <cell r="D157">
            <v>658.93700000000001</v>
          </cell>
          <cell r="E157">
            <v>0</v>
          </cell>
          <cell r="F157">
            <v>658.93700000000001</v>
          </cell>
          <cell r="G157">
            <v>665.76200000000006</v>
          </cell>
        </row>
        <row r="158">
          <cell r="A158">
            <v>686</v>
          </cell>
          <cell r="B158" t="str">
            <v>Senegal</v>
          </cell>
          <cell r="C158">
            <v>202.642</v>
          </cell>
          <cell r="D158">
            <v>646.95399999999995</v>
          </cell>
          <cell r="E158">
            <v>0</v>
          </cell>
          <cell r="F158">
            <v>646.95399999999995</v>
          </cell>
          <cell r="G158">
            <v>849.596</v>
          </cell>
        </row>
        <row r="159">
          <cell r="A159">
            <v>688</v>
          </cell>
          <cell r="B159" t="str">
            <v>Serbia</v>
          </cell>
          <cell r="C159">
            <v>-3.3000000000000002E-2</v>
          </cell>
          <cell r="D159">
            <v>841.38699999999994</v>
          </cell>
          <cell r="E159">
            <v>0</v>
          </cell>
          <cell r="F159">
            <v>841.38699999999994</v>
          </cell>
          <cell r="G159">
            <v>841.35399999999993</v>
          </cell>
        </row>
        <row r="160">
          <cell r="A160">
            <v>690</v>
          </cell>
          <cell r="B160" t="str">
            <v>Seychelles</v>
          </cell>
          <cell r="C160">
            <v>0</v>
          </cell>
          <cell r="D160">
            <v>6.4420000000000002</v>
          </cell>
          <cell r="E160">
            <v>0</v>
          </cell>
          <cell r="F160">
            <v>6.4420000000000002</v>
          </cell>
          <cell r="G160">
            <v>6.4420000000000002</v>
          </cell>
        </row>
        <row r="161">
          <cell r="A161">
            <v>694</v>
          </cell>
          <cell r="B161" t="str">
            <v>Sierra Leone</v>
          </cell>
          <cell r="C161">
            <v>83.084000000000003</v>
          </cell>
          <cell r="D161">
            <v>200.70599999999999</v>
          </cell>
          <cell r="E161">
            <v>0</v>
          </cell>
          <cell r="F161">
            <v>200.70599999999999</v>
          </cell>
          <cell r="G161">
            <v>283.78999999999996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C165">
            <v>-0.2</v>
          </cell>
          <cell r="D165">
            <v>0</v>
          </cell>
          <cell r="E165">
            <v>0</v>
          </cell>
          <cell r="F165">
            <v>0</v>
          </cell>
          <cell r="G165">
            <v>-0.2</v>
          </cell>
        </row>
        <row r="166">
          <cell r="A166">
            <v>706</v>
          </cell>
          <cell r="B166" t="str">
            <v>Somalia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C167">
            <v>0</v>
          </cell>
          <cell r="D167">
            <v>155.208</v>
          </cell>
          <cell r="E167">
            <v>150.334</v>
          </cell>
          <cell r="F167">
            <v>305.54200000000003</v>
          </cell>
          <cell r="G167">
            <v>305.54200000000003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29.756</v>
          </cell>
          <cell r="D169">
            <v>744.29700000000003</v>
          </cell>
          <cell r="E169">
            <v>0</v>
          </cell>
          <cell r="F169">
            <v>744.29700000000003</v>
          </cell>
          <cell r="G169">
            <v>774.053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0</v>
          </cell>
          <cell r="D173">
            <v>8748.759</v>
          </cell>
          <cell r="E173">
            <v>64.304000000000002</v>
          </cell>
          <cell r="F173">
            <v>8813.0630000000001</v>
          </cell>
          <cell r="G173">
            <v>8813.0630000000001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0</v>
          </cell>
          <cell r="D175">
            <v>185.36199999999999</v>
          </cell>
          <cell r="E175">
            <v>0</v>
          </cell>
          <cell r="F175">
            <v>185.36199999999999</v>
          </cell>
          <cell r="G175">
            <v>185.36199999999999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0</v>
          </cell>
          <cell r="D178">
            <v>1399.5429999999999</v>
          </cell>
          <cell r="E178">
            <v>0</v>
          </cell>
          <cell r="F178">
            <v>1399.5429999999999</v>
          </cell>
          <cell r="G178">
            <v>1399.5429999999999</v>
          </cell>
        </row>
        <row r="179">
          <cell r="A179">
            <v>762</v>
          </cell>
          <cell r="B179" t="str">
            <v>Tajikstan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C180">
            <v>104.57599999999999</v>
          </cell>
          <cell r="D180">
            <v>89.603999999999999</v>
          </cell>
          <cell r="E180">
            <v>0</v>
          </cell>
          <cell r="F180">
            <v>89.603999999999999</v>
          </cell>
          <cell r="G180">
            <v>194.18</v>
          </cell>
        </row>
        <row r="181">
          <cell r="A181">
            <v>807</v>
          </cell>
          <cell r="B181" t="str">
            <v>The Former YR of Macedonia</v>
          </cell>
          <cell r="C181">
            <v>0</v>
          </cell>
          <cell r="D181">
            <v>278.94900000000001</v>
          </cell>
          <cell r="E181">
            <v>0</v>
          </cell>
          <cell r="F181">
            <v>278.94900000000001</v>
          </cell>
          <cell r="G181">
            <v>278.94900000000001</v>
          </cell>
        </row>
        <row r="182">
          <cell r="A182">
            <v>626</v>
          </cell>
          <cell r="B182" t="str">
            <v>Timor-Leste</v>
          </cell>
          <cell r="C182">
            <v>53.664999999999999</v>
          </cell>
          <cell r="D182">
            <v>72.757000000000005</v>
          </cell>
          <cell r="E182">
            <v>0</v>
          </cell>
          <cell r="F182">
            <v>72.757000000000005</v>
          </cell>
          <cell r="G182">
            <v>126.422</v>
          </cell>
        </row>
        <row r="183">
          <cell r="A183">
            <v>768</v>
          </cell>
          <cell r="B183" t="str">
            <v>Togo</v>
          </cell>
          <cell r="C183">
            <v>0</v>
          </cell>
          <cell r="D183">
            <v>-0.77800000000000002</v>
          </cell>
          <cell r="E183">
            <v>0</v>
          </cell>
          <cell r="F183">
            <v>-0.77800000000000002</v>
          </cell>
          <cell r="G183">
            <v>-0.77800000000000002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C186">
            <v>6.21</v>
          </cell>
          <cell r="D186">
            <v>71.363</v>
          </cell>
          <cell r="E186">
            <v>0</v>
          </cell>
          <cell r="F186">
            <v>71.363</v>
          </cell>
          <cell r="G186">
            <v>77.572999999999993</v>
          </cell>
        </row>
        <row r="187">
          <cell r="A187">
            <v>792</v>
          </cell>
          <cell r="B187" t="str">
            <v>Turkey</v>
          </cell>
          <cell r="C187">
            <v>0.84199999999999997</v>
          </cell>
          <cell r="D187">
            <v>295.02800000000002</v>
          </cell>
          <cell r="E187">
            <v>0</v>
          </cell>
          <cell r="F187">
            <v>295.02800000000002</v>
          </cell>
          <cell r="G187">
            <v>295.87</v>
          </cell>
        </row>
        <row r="188">
          <cell r="A188">
            <v>795</v>
          </cell>
          <cell r="B188" t="str">
            <v>Turkmenistan</v>
          </cell>
          <cell r="C188">
            <v>12.454000000000001</v>
          </cell>
          <cell r="D188">
            <v>10.019</v>
          </cell>
          <cell r="E188">
            <v>0</v>
          </cell>
          <cell r="F188">
            <v>10.019</v>
          </cell>
          <cell r="G188">
            <v>22.472999999999999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1.3979999999999999</v>
          </cell>
          <cell r="D190">
            <v>1380.146</v>
          </cell>
          <cell r="E190">
            <v>0</v>
          </cell>
          <cell r="F190">
            <v>1380.146</v>
          </cell>
          <cell r="G190">
            <v>1381.5439999999999</v>
          </cell>
        </row>
        <row r="191">
          <cell r="A191">
            <v>804</v>
          </cell>
          <cell r="B191" t="str">
            <v>Ukraine</v>
          </cell>
          <cell r="C191">
            <v>77.942999999999998</v>
          </cell>
          <cell r="D191">
            <v>232.726</v>
          </cell>
          <cell r="E191">
            <v>0</v>
          </cell>
          <cell r="F191">
            <v>232.726</v>
          </cell>
          <cell r="G191">
            <v>310.66899999999998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50.081000000000003</v>
          </cell>
          <cell r="D194">
            <v>1166.92</v>
          </cell>
          <cell r="E194">
            <v>0</v>
          </cell>
          <cell r="F194">
            <v>1166.92</v>
          </cell>
          <cell r="G194">
            <v>1217.001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124.70699999999999</v>
          </cell>
          <cell r="D196">
            <v>301.65300000000002</v>
          </cell>
          <cell r="E196">
            <v>0</v>
          </cell>
          <cell r="F196">
            <v>301.65300000000002</v>
          </cell>
          <cell r="G196">
            <v>426.36</v>
          </cell>
        </row>
        <row r="197">
          <cell r="A197">
            <v>860</v>
          </cell>
          <cell r="B197" t="str">
            <v>Uzbekistan</v>
          </cell>
          <cell r="C197">
            <v>0</v>
          </cell>
          <cell r="D197">
            <v>-2.4E-2</v>
          </cell>
          <cell r="E197">
            <v>0</v>
          </cell>
          <cell r="F197">
            <v>-2.4E-2</v>
          </cell>
          <cell r="G197">
            <v>-2.4E-2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C199">
            <v>0.51300000000000001</v>
          </cell>
          <cell r="D199">
            <v>1248.729</v>
          </cell>
          <cell r="E199">
            <v>0</v>
          </cell>
          <cell r="F199">
            <v>1248.729</v>
          </cell>
          <cell r="G199">
            <v>1249.242</v>
          </cell>
        </row>
        <row r="200">
          <cell r="A200">
            <v>704</v>
          </cell>
          <cell r="B200" t="str">
            <v>Vietnam</v>
          </cell>
          <cell r="C200">
            <v>191.00800000000001</v>
          </cell>
          <cell r="D200">
            <v>2341.069</v>
          </cell>
          <cell r="E200">
            <v>0</v>
          </cell>
          <cell r="F200">
            <v>2341.069</v>
          </cell>
          <cell r="G200">
            <v>2532.0769999999998</v>
          </cell>
        </row>
        <row r="201">
          <cell r="A201">
            <v>887</v>
          </cell>
          <cell r="B201" t="str">
            <v>Yemen</v>
          </cell>
          <cell r="C201">
            <v>-2.0529999999999999</v>
          </cell>
          <cell r="D201">
            <v>267.43299999999999</v>
          </cell>
          <cell r="E201">
            <v>6.5579999999999998</v>
          </cell>
          <cell r="F201">
            <v>273.99099999999999</v>
          </cell>
          <cell r="G201">
            <v>271.93799999999999</v>
          </cell>
        </row>
        <row r="202">
          <cell r="A202">
            <v>894</v>
          </cell>
          <cell r="B202" t="str">
            <v>Zambia</v>
          </cell>
          <cell r="C202">
            <v>40.996000000000002</v>
          </cell>
          <cell r="D202">
            <v>132.94900000000001</v>
          </cell>
          <cell r="E202">
            <v>0</v>
          </cell>
          <cell r="F202">
            <v>132.94900000000001</v>
          </cell>
          <cell r="G202">
            <v>173.94500000000002</v>
          </cell>
        </row>
        <row r="203">
          <cell r="A203">
            <v>716</v>
          </cell>
          <cell r="B203" t="str">
            <v>Zimbabwe</v>
          </cell>
          <cell r="C203">
            <v>0</v>
          </cell>
          <cell r="D203">
            <v>376.86700000000002</v>
          </cell>
          <cell r="E203">
            <v>0</v>
          </cell>
          <cell r="F203">
            <v>376.86700000000002</v>
          </cell>
          <cell r="G203">
            <v>376.86700000000002</v>
          </cell>
        </row>
        <row r="205">
          <cell r="B205" t="str">
            <v>Total Member States</v>
          </cell>
          <cell r="C205">
            <v>3055.4470000000001</v>
          </cell>
          <cell r="D205">
            <v>77917.519999999975</v>
          </cell>
          <cell r="E205">
            <v>3206.6489999999999</v>
          </cell>
          <cell r="F205">
            <v>81124.16899999998</v>
          </cell>
          <cell r="G205">
            <v>84179.615999999965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18.372</v>
          </cell>
          <cell r="D228">
            <v>55.009</v>
          </cell>
          <cell r="E228">
            <v>0</v>
          </cell>
          <cell r="F228">
            <v>55.009</v>
          </cell>
          <cell r="G228">
            <v>73.381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18.372</v>
          </cell>
          <cell r="D235">
            <v>55.009</v>
          </cell>
          <cell r="E235">
            <v>0</v>
          </cell>
          <cell r="F235">
            <v>55.009</v>
          </cell>
          <cell r="G235">
            <v>73.381</v>
          </cell>
        </row>
        <row r="237">
          <cell r="B237" t="str">
            <v>Total countries/areas</v>
          </cell>
          <cell r="C237">
            <v>3073.819</v>
          </cell>
          <cell r="D237">
            <v>77972.52899999998</v>
          </cell>
          <cell r="E237">
            <v>3206.6489999999999</v>
          </cell>
          <cell r="F237">
            <v>81179.177999999985</v>
          </cell>
          <cell r="G237">
            <v>84252.996999999959</v>
          </cell>
        </row>
        <row r="239">
          <cell r="A239">
            <v>711</v>
          </cell>
          <cell r="B239" t="str">
            <v>Sub-Saharan Africa</v>
          </cell>
          <cell r="C239">
            <v>619.34100000000001</v>
          </cell>
          <cell r="D239">
            <v>9630.7649999999994</v>
          </cell>
          <cell r="E239">
            <v>0</v>
          </cell>
          <cell r="F239">
            <v>9630.7649999999994</v>
          </cell>
          <cell r="G239">
            <v>10250.106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23.870999999999999</v>
          </cell>
          <cell r="D241">
            <v>1279.6420000000001</v>
          </cell>
          <cell r="E241">
            <v>3.5999999999999997E-2</v>
          </cell>
          <cell r="F241">
            <v>1279.6780000000001</v>
          </cell>
          <cell r="G241">
            <v>1303.5490000000002</v>
          </cell>
        </row>
        <row r="242">
          <cell r="A242">
            <v>19</v>
          </cell>
          <cell r="B242" t="str">
            <v>Americas</v>
          </cell>
          <cell r="C242">
            <v>428.09</v>
          </cell>
          <cell r="D242">
            <v>587.18499999999995</v>
          </cell>
          <cell r="E242">
            <v>0</v>
          </cell>
          <cell r="F242">
            <v>587.18499999999995</v>
          </cell>
          <cell r="G242">
            <v>1015.2749999999999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C244">
            <v>113.366</v>
          </cell>
          <cell r="D244">
            <v>1125.201</v>
          </cell>
          <cell r="E244">
            <v>0</v>
          </cell>
          <cell r="F244">
            <v>1125.201</v>
          </cell>
          <cell r="G244">
            <v>1238.567</v>
          </cell>
        </row>
        <row r="245">
          <cell r="A245">
            <v>1020</v>
          </cell>
          <cell r="B245" t="str">
            <v>Global/interregional</v>
          </cell>
          <cell r="C245">
            <v>3759.018</v>
          </cell>
          <cell r="D245">
            <v>19282.716</v>
          </cell>
          <cell r="E245">
            <v>1190.3789999999999</v>
          </cell>
          <cell r="F245">
            <v>20473.095000000001</v>
          </cell>
          <cell r="G245">
            <v>24232.113000000001</v>
          </cell>
        </row>
        <row r="246">
          <cell r="A246">
            <v>1021</v>
          </cell>
          <cell r="B246" t="str">
            <v>Arab States</v>
          </cell>
          <cell r="C246">
            <v>52.231999999999999</v>
          </cell>
          <cell r="D246">
            <v>1219.789</v>
          </cell>
          <cell r="E246">
            <v>10.613</v>
          </cell>
          <cell r="F246">
            <v>1230.402</v>
          </cell>
          <cell r="G246">
            <v>1282.634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4995.9179999999997</v>
          </cell>
          <cell r="D248">
            <v>33125.297999999995</v>
          </cell>
          <cell r="E248">
            <v>1201.028</v>
          </cell>
          <cell r="F248">
            <v>34326.326000000001</v>
          </cell>
          <cell r="G248">
            <v>39322.243999999999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107202</v>
          </cell>
          <cell r="D250">
            <v>0</v>
          </cell>
          <cell r="E250">
            <v>0</v>
          </cell>
          <cell r="F250">
            <v>0</v>
          </cell>
          <cell r="G250">
            <v>107202</v>
          </cell>
        </row>
        <row r="252">
          <cell r="B252" t="str">
            <v>Total</v>
          </cell>
          <cell r="C252">
            <v>115271.73699999999</v>
          </cell>
          <cell r="D252">
            <v>111097.82699999998</v>
          </cell>
          <cell r="E252">
            <v>4407.6769999999997</v>
          </cell>
          <cell r="F252">
            <v>115505.50399999999</v>
          </cell>
          <cell r="G252">
            <v>230777.24099999995</v>
          </cell>
        </row>
      </sheetData>
      <sheetData sheetId="35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  <cell r="I233">
            <v>257112.74900000001</v>
          </cell>
          <cell r="J233">
            <v>704261.48200000008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C239">
            <v>104734.982</v>
          </cell>
          <cell r="D239">
            <v>303523.09700000001</v>
          </cell>
          <cell r="F239">
            <v>303523.09700000001</v>
          </cell>
          <cell r="G239">
            <v>408258.07900000003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75269.217999999993</v>
          </cell>
          <cell r="D241">
            <v>166487.91099999999</v>
          </cell>
          <cell r="F241">
            <v>166487.91099999999</v>
          </cell>
          <cell r="G241">
            <v>241757.12899999999</v>
          </cell>
        </row>
        <row r="242">
          <cell r="A242">
            <v>19</v>
          </cell>
          <cell r="B242" t="str">
            <v>Americas</v>
          </cell>
          <cell r="C242">
            <v>36444.112000000001</v>
          </cell>
          <cell r="D242">
            <v>24127.672999999999</v>
          </cell>
          <cell r="E242">
            <v>0</v>
          </cell>
          <cell r="F242">
            <v>24127.672999999999</v>
          </cell>
          <cell r="G242">
            <v>60571.785000000003</v>
          </cell>
        </row>
        <row r="243">
          <cell r="A243">
            <v>146</v>
          </cell>
          <cell r="B243" t="str">
            <v>Western Asia</v>
          </cell>
          <cell r="C243">
            <v>40664.436999999998</v>
          </cell>
          <cell r="D243">
            <v>210122.80100000001</v>
          </cell>
          <cell r="E243">
            <v>0</v>
          </cell>
          <cell r="F243">
            <v>210122.80100000001</v>
          </cell>
          <cell r="G243">
            <v>250787.23800000001</v>
          </cell>
        </row>
        <row r="244">
          <cell r="A244">
            <v>150</v>
          </cell>
          <cell r="B244" t="str">
            <v>Europe</v>
          </cell>
          <cell r="C244">
            <v>37595.107000000004</v>
          </cell>
          <cell r="D244">
            <v>60310.970999999998</v>
          </cell>
          <cell r="F244">
            <v>60310.970999999998</v>
          </cell>
          <cell r="G244">
            <v>97906.078000000009</v>
          </cell>
        </row>
        <row r="245">
          <cell r="A245">
            <v>1020</v>
          </cell>
          <cell r="B245" t="str">
            <v>Global/interregional</v>
          </cell>
          <cell r="C245">
            <v>157790.98800000001</v>
          </cell>
          <cell r="D245">
            <v>473923.58600000001</v>
          </cell>
          <cell r="E245">
            <v>0</v>
          </cell>
          <cell r="F245">
            <v>473923.58600000001</v>
          </cell>
          <cell r="G245">
            <v>631714.57400000002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452498.84400000004</v>
          </cell>
          <cell r="D248">
            <v>1238496.0390000001</v>
          </cell>
          <cell r="E248">
            <v>0</v>
          </cell>
          <cell r="F248">
            <v>1238496.0390000001</v>
          </cell>
          <cell r="G248">
            <v>1690994.8830000001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452498.84400000004</v>
          </cell>
          <cell r="D252">
            <v>1238496.0390000001</v>
          </cell>
          <cell r="E252">
            <v>0</v>
          </cell>
          <cell r="F252">
            <v>1238496.0390000001</v>
          </cell>
          <cell r="G252">
            <v>1690994.8830000001</v>
          </cell>
        </row>
        <row r="267">
          <cell r="G267" t="e">
            <v>#DIV/0!</v>
          </cell>
        </row>
      </sheetData>
      <sheetData sheetId="36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1">
          <cell r="H11" t="str">
            <v>COUNTRY</v>
          </cell>
          <cell r="I11" t="str">
            <v>TCF</v>
          </cell>
          <cell r="J11" t="str">
            <v>EB</v>
          </cell>
          <cell r="K11" t="str">
            <v>Total</v>
          </cell>
        </row>
        <row r="12">
          <cell r="A12">
            <v>4</v>
          </cell>
          <cell r="B12" t="str">
            <v>Afghanistan</v>
          </cell>
          <cell r="C12">
            <v>159.64570000000001</v>
          </cell>
          <cell r="D12">
            <v>0</v>
          </cell>
          <cell r="F12">
            <v>0</v>
          </cell>
          <cell r="G12">
            <v>159.64570000000001</v>
          </cell>
          <cell r="H12" t="str">
            <v xml:space="preserve">Afghanistan                   </v>
          </cell>
          <cell r="I12">
            <v>159645.70000000001</v>
          </cell>
          <cell r="J12">
            <v>0</v>
          </cell>
          <cell r="K12">
            <v>159645.70000000001</v>
          </cell>
        </row>
        <row r="13">
          <cell r="A13">
            <v>8</v>
          </cell>
          <cell r="B13" t="str">
            <v>Albania</v>
          </cell>
          <cell r="C13">
            <v>392.53724</v>
          </cell>
          <cell r="D13">
            <v>0</v>
          </cell>
          <cell r="F13">
            <v>0</v>
          </cell>
          <cell r="G13">
            <v>392.53724</v>
          </cell>
          <cell r="H13" t="str">
            <v xml:space="preserve">Albania                       </v>
          </cell>
          <cell r="I13">
            <v>302372.44</v>
          </cell>
          <cell r="J13">
            <v>90164.800000000003</v>
          </cell>
          <cell r="K13">
            <v>392537.24</v>
          </cell>
        </row>
        <row r="14">
          <cell r="A14">
            <v>12</v>
          </cell>
          <cell r="B14" t="str">
            <v>Algeria</v>
          </cell>
          <cell r="C14">
            <v>960.55307000000005</v>
          </cell>
          <cell r="D14">
            <v>0</v>
          </cell>
          <cell r="F14">
            <v>0</v>
          </cell>
          <cell r="G14">
            <v>960.55307000000005</v>
          </cell>
          <cell r="H14" t="str">
            <v xml:space="preserve">Algeria                       </v>
          </cell>
          <cell r="I14">
            <v>891005.29</v>
          </cell>
          <cell r="J14">
            <v>69547.78</v>
          </cell>
          <cell r="K14">
            <v>960553.07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434.62171999999998</v>
          </cell>
          <cell r="D16">
            <v>0</v>
          </cell>
          <cell r="F16">
            <v>0</v>
          </cell>
          <cell r="G16">
            <v>434.62171999999998</v>
          </cell>
          <cell r="H16" t="str">
            <v xml:space="preserve">Angola                        </v>
          </cell>
          <cell r="I16">
            <v>379549.74</v>
          </cell>
          <cell r="J16">
            <v>55071.98</v>
          </cell>
          <cell r="K16">
            <v>434621.72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C18">
            <v>1003.5289700000001</v>
          </cell>
          <cell r="D18">
            <v>0</v>
          </cell>
          <cell r="F18">
            <v>0</v>
          </cell>
          <cell r="G18">
            <v>1003.5289700000001</v>
          </cell>
          <cell r="H18" t="str">
            <v xml:space="preserve">Argentina                     </v>
          </cell>
          <cell r="I18">
            <v>699354.13</v>
          </cell>
          <cell r="J18">
            <v>304174.84000000003</v>
          </cell>
          <cell r="K18">
            <v>1003528.97</v>
          </cell>
        </row>
        <row r="19">
          <cell r="A19">
            <v>51</v>
          </cell>
          <cell r="B19" t="str">
            <v>Armenia</v>
          </cell>
          <cell r="C19">
            <v>1099.38546</v>
          </cell>
          <cell r="D19">
            <v>0</v>
          </cell>
          <cell r="F19">
            <v>0</v>
          </cell>
          <cell r="G19">
            <v>1099.38546</v>
          </cell>
          <cell r="H19" t="str">
            <v xml:space="preserve">Armenia                       </v>
          </cell>
          <cell r="I19">
            <v>883040.66</v>
          </cell>
          <cell r="J19">
            <v>216344.8</v>
          </cell>
          <cell r="K19">
            <v>1099385.46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1170.92866</v>
          </cell>
          <cell r="D22">
            <v>0</v>
          </cell>
          <cell r="F22">
            <v>0</v>
          </cell>
          <cell r="G22">
            <v>1170.92866</v>
          </cell>
          <cell r="H22" t="str">
            <v xml:space="preserve">Azerbaijan                    </v>
          </cell>
          <cell r="I22">
            <v>439679.26</v>
          </cell>
          <cell r="J22">
            <v>731249.4</v>
          </cell>
          <cell r="K22">
            <v>1170928.6599999999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551.55604000000005</v>
          </cell>
          <cell r="D25">
            <v>0</v>
          </cell>
          <cell r="F25">
            <v>0</v>
          </cell>
          <cell r="G25">
            <v>551.55604000000005</v>
          </cell>
          <cell r="H25" t="str">
            <v xml:space="preserve">Bangladesh                    </v>
          </cell>
          <cell r="I25">
            <v>534515.41</v>
          </cell>
          <cell r="J25">
            <v>17040.63</v>
          </cell>
          <cell r="K25">
            <v>551556.04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C27">
            <v>500.97546</v>
          </cell>
          <cell r="D27">
            <v>0</v>
          </cell>
          <cell r="F27">
            <v>0</v>
          </cell>
          <cell r="G27">
            <v>500.97546</v>
          </cell>
          <cell r="H27" t="str">
            <v xml:space="preserve">Belarus                       </v>
          </cell>
          <cell r="I27">
            <v>500975.46</v>
          </cell>
          <cell r="K27">
            <v>500975.46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51.399889999999999</v>
          </cell>
          <cell r="D29">
            <v>0</v>
          </cell>
          <cell r="F29">
            <v>0</v>
          </cell>
          <cell r="G29">
            <v>51.399889999999999</v>
          </cell>
          <cell r="H29" t="str">
            <v xml:space="preserve">Belize                        </v>
          </cell>
          <cell r="I29">
            <v>51399.89</v>
          </cell>
          <cell r="K29">
            <v>51399.89</v>
          </cell>
        </row>
        <row r="30">
          <cell r="A30">
            <v>204</v>
          </cell>
          <cell r="B30" t="str">
            <v>Benin</v>
          </cell>
          <cell r="C30">
            <v>269.15355999999997</v>
          </cell>
          <cell r="D30">
            <v>0</v>
          </cell>
          <cell r="F30">
            <v>0</v>
          </cell>
          <cell r="G30">
            <v>269.15355999999997</v>
          </cell>
          <cell r="H30" t="str">
            <v xml:space="preserve">Benin                         </v>
          </cell>
          <cell r="I30">
            <v>269153.56</v>
          </cell>
          <cell r="K30">
            <v>269153.56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C32">
            <v>495.28782000000001</v>
          </cell>
          <cell r="D32">
            <v>0</v>
          </cell>
          <cell r="F32">
            <v>0</v>
          </cell>
          <cell r="G32">
            <v>495.28782000000001</v>
          </cell>
          <cell r="H32" t="str">
            <v xml:space="preserve">Bolivia                       </v>
          </cell>
          <cell r="I32">
            <v>449955.82</v>
          </cell>
          <cell r="J32">
            <v>45332</v>
          </cell>
          <cell r="K32">
            <v>495287.82</v>
          </cell>
        </row>
        <row r="33">
          <cell r="A33">
            <v>70</v>
          </cell>
          <cell r="B33" t="str">
            <v>Bosnia and Herzegovina</v>
          </cell>
          <cell r="C33">
            <v>709.52425999999991</v>
          </cell>
          <cell r="D33">
            <v>0</v>
          </cell>
          <cell r="F33">
            <v>0</v>
          </cell>
          <cell r="G33">
            <v>709.52425999999991</v>
          </cell>
          <cell r="H33" t="str">
            <v xml:space="preserve">Bosnia and Herzegovina        </v>
          </cell>
          <cell r="I33">
            <v>607961.48</v>
          </cell>
          <cell r="J33">
            <v>101562.78</v>
          </cell>
          <cell r="K33">
            <v>709524.26</v>
          </cell>
        </row>
        <row r="34">
          <cell r="A34">
            <v>72</v>
          </cell>
          <cell r="B34" t="str">
            <v>Botswana</v>
          </cell>
          <cell r="C34">
            <v>263.03699999999998</v>
          </cell>
          <cell r="D34">
            <v>0</v>
          </cell>
          <cell r="F34">
            <v>0</v>
          </cell>
          <cell r="G34">
            <v>263.03699999999998</v>
          </cell>
          <cell r="H34" t="str">
            <v xml:space="preserve">Botswana                      </v>
          </cell>
          <cell r="I34">
            <v>263037</v>
          </cell>
          <cell r="J34">
            <v>0</v>
          </cell>
          <cell r="K34">
            <v>263037</v>
          </cell>
        </row>
        <row r="35">
          <cell r="A35">
            <v>76</v>
          </cell>
          <cell r="B35" t="str">
            <v>Brazil</v>
          </cell>
          <cell r="C35">
            <v>1094.34482</v>
          </cell>
          <cell r="D35">
            <v>0</v>
          </cell>
          <cell r="F35">
            <v>0</v>
          </cell>
          <cell r="G35">
            <v>1094.34482</v>
          </cell>
          <cell r="H35" t="str">
            <v xml:space="preserve">Brazil                        </v>
          </cell>
          <cell r="I35">
            <v>1089220.82</v>
          </cell>
          <cell r="J35">
            <v>5124</v>
          </cell>
          <cell r="K35">
            <v>1094344.82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751.21336999999994</v>
          </cell>
          <cell r="D37">
            <v>0</v>
          </cell>
          <cell r="F37">
            <v>0</v>
          </cell>
          <cell r="G37">
            <v>751.21336999999994</v>
          </cell>
          <cell r="H37" t="str">
            <v xml:space="preserve">Bulgaria                      </v>
          </cell>
          <cell r="I37">
            <v>748465.25</v>
          </cell>
          <cell r="J37">
            <v>2748.12</v>
          </cell>
          <cell r="K37">
            <v>751213.37</v>
          </cell>
        </row>
        <row r="38">
          <cell r="A38">
            <v>854</v>
          </cell>
          <cell r="B38" t="str">
            <v>Burkina Faso</v>
          </cell>
          <cell r="C38">
            <v>535.57116000000008</v>
          </cell>
          <cell r="D38">
            <v>0</v>
          </cell>
          <cell r="F38">
            <v>0</v>
          </cell>
          <cell r="G38">
            <v>535.57116000000008</v>
          </cell>
          <cell r="H38" t="str">
            <v xml:space="preserve">Burkina Faso                  </v>
          </cell>
          <cell r="I38">
            <v>535571.16</v>
          </cell>
          <cell r="J38">
            <v>0</v>
          </cell>
          <cell r="K38">
            <v>535571.16</v>
          </cell>
        </row>
        <row r="39">
          <cell r="A39">
            <v>108</v>
          </cell>
          <cell r="B39" t="str">
            <v>Burundi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C40">
            <v>614.13774000000001</v>
          </cell>
          <cell r="D40">
            <v>0</v>
          </cell>
          <cell r="F40">
            <v>0</v>
          </cell>
          <cell r="G40">
            <v>614.13774000000001</v>
          </cell>
          <cell r="H40" t="str">
            <v xml:space="preserve">Cameroon                      </v>
          </cell>
          <cell r="I40">
            <v>452997.84</v>
          </cell>
          <cell r="J40">
            <v>161139.9</v>
          </cell>
          <cell r="K40">
            <v>614137.74</v>
          </cell>
        </row>
        <row r="41">
          <cell r="A41">
            <v>120</v>
          </cell>
          <cell r="B41" t="str">
            <v>Cameroon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C44">
            <v>364.59179999999998</v>
          </cell>
          <cell r="D44">
            <v>0</v>
          </cell>
          <cell r="F44">
            <v>0</v>
          </cell>
          <cell r="G44">
            <v>364.59179999999998</v>
          </cell>
          <cell r="H44" t="str">
            <v xml:space="preserve">Central African Republic      </v>
          </cell>
          <cell r="I44">
            <v>364591.8</v>
          </cell>
          <cell r="K44">
            <v>364591.8</v>
          </cell>
        </row>
        <row r="45">
          <cell r="A45">
            <v>148</v>
          </cell>
          <cell r="B45" t="str">
            <v>Chad</v>
          </cell>
          <cell r="C45">
            <v>90.557220000000001</v>
          </cell>
          <cell r="D45">
            <v>0</v>
          </cell>
          <cell r="F45">
            <v>0</v>
          </cell>
          <cell r="G45">
            <v>90.557220000000001</v>
          </cell>
          <cell r="H45" t="str">
            <v xml:space="preserve">Chad                          </v>
          </cell>
          <cell r="I45">
            <v>90557.22</v>
          </cell>
          <cell r="K45">
            <v>90557.22</v>
          </cell>
        </row>
        <row r="46">
          <cell r="A46">
            <v>152</v>
          </cell>
          <cell r="B46" t="str">
            <v>Chile</v>
          </cell>
          <cell r="C46">
            <v>523.95472999999993</v>
          </cell>
          <cell r="D46">
            <v>0</v>
          </cell>
          <cell r="F46">
            <v>0</v>
          </cell>
          <cell r="G46">
            <v>523.95472999999993</v>
          </cell>
          <cell r="H46" t="str">
            <v xml:space="preserve">Chile                         </v>
          </cell>
          <cell r="I46">
            <v>523954.73</v>
          </cell>
          <cell r="K46">
            <v>523954.73</v>
          </cell>
        </row>
        <row r="47">
          <cell r="A47">
            <v>156</v>
          </cell>
          <cell r="B47" t="str">
            <v>China</v>
          </cell>
          <cell r="C47">
            <v>1494.99955</v>
          </cell>
          <cell r="D47">
            <v>0</v>
          </cell>
          <cell r="F47">
            <v>0</v>
          </cell>
          <cell r="G47">
            <v>1494.99955</v>
          </cell>
          <cell r="H47" t="str">
            <v xml:space="preserve">China                         </v>
          </cell>
          <cell r="I47">
            <v>1267378.8700000001</v>
          </cell>
          <cell r="J47">
            <v>227620.68</v>
          </cell>
          <cell r="K47">
            <v>1494999.55</v>
          </cell>
        </row>
        <row r="48">
          <cell r="A48">
            <v>170</v>
          </cell>
          <cell r="B48" t="str">
            <v>Colombia</v>
          </cell>
          <cell r="C48">
            <v>637.27382999999998</v>
          </cell>
          <cell r="D48">
            <v>0</v>
          </cell>
          <cell r="F48">
            <v>0</v>
          </cell>
          <cell r="G48">
            <v>637.27382999999998</v>
          </cell>
          <cell r="H48" t="str">
            <v xml:space="preserve">Colombia                      </v>
          </cell>
          <cell r="I48">
            <v>513299.07</v>
          </cell>
          <cell r="J48">
            <v>123974.76</v>
          </cell>
          <cell r="K48">
            <v>637273.82999999996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0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C51">
            <v>510.23340000000002</v>
          </cell>
          <cell r="D51">
            <v>0</v>
          </cell>
          <cell r="F51">
            <v>0</v>
          </cell>
          <cell r="G51">
            <v>510.23340000000002</v>
          </cell>
          <cell r="H51" t="str">
            <v xml:space="preserve">Costa Rica                    </v>
          </cell>
          <cell r="I51">
            <v>510233.4</v>
          </cell>
          <cell r="J51">
            <v>0</v>
          </cell>
          <cell r="K51">
            <v>510233.4</v>
          </cell>
        </row>
        <row r="52">
          <cell r="A52">
            <v>384</v>
          </cell>
          <cell r="B52" t="str">
            <v>Cote d'Ivoire</v>
          </cell>
          <cell r="C52">
            <v>409.45158000000004</v>
          </cell>
          <cell r="D52">
            <v>0</v>
          </cell>
          <cell r="F52">
            <v>0</v>
          </cell>
          <cell r="G52">
            <v>409.45158000000004</v>
          </cell>
          <cell r="H52" t="str">
            <v xml:space="preserve">Côte d'Ivoire                 </v>
          </cell>
          <cell r="I52">
            <v>409451.58</v>
          </cell>
          <cell r="K52">
            <v>409451.58</v>
          </cell>
        </row>
        <row r="53">
          <cell r="A53">
            <v>191</v>
          </cell>
          <cell r="B53" t="str">
            <v>Croatia</v>
          </cell>
          <cell r="C53">
            <v>320.12736000000001</v>
          </cell>
          <cell r="D53">
            <v>0</v>
          </cell>
          <cell r="F53">
            <v>0</v>
          </cell>
          <cell r="G53">
            <v>320.12736000000001</v>
          </cell>
          <cell r="H53" t="str">
            <v xml:space="preserve">Croatia                       </v>
          </cell>
          <cell r="I53">
            <v>301002.38</v>
          </cell>
          <cell r="J53">
            <v>19124.98</v>
          </cell>
          <cell r="K53">
            <v>320127.35999999999</v>
          </cell>
        </row>
        <row r="54">
          <cell r="A54">
            <v>192</v>
          </cell>
          <cell r="B54" t="str">
            <v>Cuba</v>
          </cell>
          <cell r="C54">
            <v>1685.8311199999998</v>
          </cell>
          <cell r="D54">
            <v>0</v>
          </cell>
          <cell r="F54">
            <v>0</v>
          </cell>
          <cell r="G54">
            <v>1685.8311199999998</v>
          </cell>
          <cell r="H54" t="str">
            <v xml:space="preserve">Cuba                          </v>
          </cell>
          <cell r="I54">
            <v>1176810.92</v>
          </cell>
          <cell r="J54">
            <v>509020.2</v>
          </cell>
          <cell r="K54">
            <v>1685831.12</v>
          </cell>
        </row>
        <row r="55">
          <cell r="A55">
            <v>196</v>
          </cell>
          <cell r="B55" t="str">
            <v>Cyprus</v>
          </cell>
          <cell r="C55">
            <v>14.11408</v>
          </cell>
          <cell r="D55">
            <v>0</v>
          </cell>
          <cell r="F55">
            <v>0</v>
          </cell>
          <cell r="G55">
            <v>14.11408</v>
          </cell>
          <cell r="H55" t="str">
            <v xml:space="preserve">Cyprus                        </v>
          </cell>
          <cell r="I55">
            <v>14114.08</v>
          </cell>
          <cell r="K55">
            <v>14114.08</v>
          </cell>
        </row>
        <row r="56">
          <cell r="A56">
            <v>203</v>
          </cell>
          <cell r="B56" t="str">
            <v>Czech Republic</v>
          </cell>
          <cell r="C56">
            <v>117.80691</v>
          </cell>
          <cell r="D56">
            <v>0</v>
          </cell>
          <cell r="F56">
            <v>0</v>
          </cell>
          <cell r="G56">
            <v>117.80691</v>
          </cell>
          <cell r="H56" t="str">
            <v xml:space="preserve">Czech Republic                </v>
          </cell>
          <cell r="I56">
            <v>89322.48</v>
          </cell>
          <cell r="J56">
            <v>28484.43</v>
          </cell>
          <cell r="K56">
            <v>117806.91</v>
          </cell>
        </row>
        <row r="57">
          <cell r="A57">
            <v>408</v>
          </cell>
          <cell r="B57" t="str">
            <v>Dem People's Rep of Korea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C58">
            <v>564.50430000000006</v>
          </cell>
          <cell r="D58">
            <v>0</v>
          </cell>
          <cell r="F58">
            <v>0</v>
          </cell>
          <cell r="G58">
            <v>564.50430000000006</v>
          </cell>
          <cell r="H58" t="str">
            <v xml:space="preserve">Democratic Rep. of the Congo  </v>
          </cell>
          <cell r="I58">
            <v>564504.30000000005</v>
          </cell>
          <cell r="J58">
            <v>0</v>
          </cell>
          <cell r="K58">
            <v>564504.30000000005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85.386119999999991</v>
          </cell>
          <cell r="D62">
            <v>0</v>
          </cell>
          <cell r="F62">
            <v>0</v>
          </cell>
          <cell r="G62">
            <v>85.386119999999991</v>
          </cell>
          <cell r="H62" t="str">
            <v xml:space="preserve">Dominican Republic            </v>
          </cell>
          <cell r="I62">
            <v>67386.12</v>
          </cell>
          <cell r="J62">
            <v>18000</v>
          </cell>
          <cell r="K62">
            <v>85386.12</v>
          </cell>
        </row>
        <row r="63">
          <cell r="A63">
            <v>218</v>
          </cell>
          <cell r="B63" t="str">
            <v>Ecuador</v>
          </cell>
          <cell r="C63">
            <v>429.31002999999998</v>
          </cell>
          <cell r="D63">
            <v>0</v>
          </cell>
          <cell r="F63">
            <v>0</v>
          </cell>
          <cell r="G63">
            <v>429.31002999999998</v>
          </cell>
          <cell r="H63" t="str">
            <v xml:space="preserve">Ecuador                       </v>
          </cell>
          <cell r="I63">
            <v>423895.06</v>
          </cell>
          <cell r="J63">
            <v>5414.97</v>
          </cell>
          <cell r="K63">
            <v>429310.03</v>
          </cell>
        </row>
        <row r="64">
          <cell r="A64">
            <v>818</v>
          </cell>
          <cell r="B64" t="str">
            <v>Egypt</v>
          </cell>
          <cell r="C64">
            <v>872.92420000000004</v>
          </cell>
          <cell r="D64">
            <v>0</v>
          </cell>
          <cell r="F64">
            <v>0</v>
          </cell>
          <cell r="G64">
            <v>872.92420000000004</v>
          </cell>
          <cell r="H64" t="str">
            <v xml:space="preserve">Egypt                         </v>
          </cell>
          <cell r="I64">
            <v>837287.05</v>
          </cell>
          <cell r="J64">
            <v>35637.15</v>
          </cell>
          <cell r="K64">
            <v>872924.2</v>
          </cell>
        </row>
        <row r="65">
          <cell r="A65">
            <v>222</v>
          </cell>
          <cell r="B65" t="str">
            <v>El Salvador</v>
          </cell>
          <cell r="C65">
            <v>570.30984999999998</v>
          </cell>
          <cell r="D65">
            <v>0</v>
          </cell>
          <cell r="F65">
            <v>0</v>
          </cell>
          <cell r="G65">
            <v>570.30984999999998</v>
          </cell>
          <cell r="H65" t="str">
            <v xml:space="preserve">El Salvador                   </v>
          </cell>
          <cell r="I65">
            <v>570309.85</v>
          </cell>
          <cell r="J65">
            <v>0</v>
          </cell>
          <cell r="K65">
            <v>570309.85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C67">
            <v>317.91113999999999</v>
          </cell>
          <cell r="D67">
            <v>0</v>
          </cell>
          <cell r="F67">
            <v>0</v>
          </cell>
          <cell r="G67">
            <v>317.91113999999999</v>
          </cell>
          <cell r="H67" t="str">
            <v xml:space="preserve">Eritrea                       </v>
          </cell>
          <cell r="I67">
            <v>317911.14</v>
          </cell>
          <cell r="K67">
            <v>317911.14</v>
          </cell>
        </row>
        <row r="68">
          <cell r="A68">
            <v>233</v>
          </cell>
          <cell r="B68" t="str">
            <v>Estonia</v>
          </cell>
          <cell r="C68">
            <v>1682.42869</v>
          </cell>
          <cell r="D68">
            <v>0</v>
          </cell>
          <cell r="F68">
            <v>0</v>
          </cell>
          <cell r="G68">
            <v>1682.42869</v>
          </cell>
          <cell r="H68" t="str">
            <v xml:space="preserve">Estonia                       </v>
          </cell>
          <cell r="I68">
            <v>347992.88</v>
          </cell>
          <cell r="J68">
            <v>1334435.81</v>
          </cell>
          <cell r="K68">
            <v>1682428.69</v>
          </cell>
        </row>
        <row r="69">
          <cell r="A69">
            <v>231</v>
          </cell>
          <cell r="B69" t="str">
            <v>Ethiopia</v>
          </cell>
          <cell r="C69">
            <v>2013.7137897</v>
          </cell>
          <cell r="D69">
            <v>0</v>
          </cell>
          <cell r="F69">
            <v>0</v>
          </cell>
          <cell r="G69">
            <v>2013.7137897</v>
          </cell>
          <cell r="H69" t="str">
            <v xml:space="preserve">Ethiopia                      </v>
          </cell>
          <cell r="I69">
            <v>678898.04980000004</v>
          </cell>
          <cell r="J69">
            <v>1334815.7398999999</v>
          </cell>
          <cell r="K69">
            <v>2013713.7897000001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81.860860000000002</v>
          </cell>
          <cell r="D74">
            <v>0</v>
          </cell>
          <cell r="F74">
            <v>0</v>
          </cell>
          <cell r="G74">
            <v>81.860860000000002</v>
          </cell>
          <cell r="H74" t="str">
            <v xml:space="preserve">Gabon                         </v>
          </cell>
          <cell r="I74">
            <v>81860.86</v>
          </cell>
          <cell r="J74">
            <v>0</v>
          </cell>
          <cell r="K74">
            <v>81860.86</v>
          </cell>
        </row>
        <row r="75">
          <cell r="A75">
            <v>270</v>
          </cell>
          <cell r="B75" t="str">
            <v>Gambia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C76">
            <v>557.91893000000005</v>
          </cell>
          <cell r="D76">
            <v>0</v>
          </cell>
          <cell r="F76">
            <v>0</v>
          </cell>
          <cell r="G76">
            <v>557.91893000000005</v>
          </cell>
          <cell r="H76" t="str">
            <v xml:space="preserve">Georgia                       </v>
          </cell>
          <cell r="I76">
            <v>557918.93000000005</v>
          </cell>
          <cell r="K76">
            <v>557918.93000000005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481.71641</v>
          </cell>
          <cell r="D78">
            <v>0</v>
          </cell>
          <cell r="F78">
            <v>0</v>
          </cell>
          <cell r="G78">
            <v>481.71641</v>
          </cell>
          <cell r="H78" t="str">
            <v xml:space="preserve">Ghana                         </v>
          </cell>
          <cell r="I78">
            <v>398285.55</v>
          </cell>
          <cell r="J78">
            <v>83430.86</v>
          </cell>
          <cell r="K78">
            <v>481716.41</v>
          </cell>
        </row>
        <row r="79">
          <cell r="A79">
            <v>300</v>
          </cell>
          <cell r="B79" t="str">
            <v>Greece</v>
          </cell>
          <cell r="C79">
            <v>94.887820000000005</v>
          </cell>
          <cell r="D79">
            <v>0</v>
          </cell>
          <cell r="F79">
            <v>0</v>
          </cell>
          <cell r="G79">
            <v>94.887820000000005</v>
          </cell>
          <cell r="H79" t="str">
            <v xml:space="preserve">Greece                        </v>
          </cell>
          <cell r="I79">
            <v>94887.82</v>
          </cell>
          <cell r="K79">
            <v>94887.82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548.96425929999998</v>
          </cell>
          <cell r="D81">
            <v>0</v>
          </cell>
          <cell r="F81">
            <v>0</v>
          </cell>
          <cell r="G81">
            <v>548.96425929999998</v>
          </cell>
          <cell r="H81" t="str">
            <v xml:space="preserve">Guatemala                     </v>
          </cell>
          <cell r="I81">
            <v>548964.25930000003</v>
          </cell>
          <cell r="J81">
            <v>0</v>
          </cell>
          <cell r="K81">
            <v>548964.25930000003</v>
          </cell>
        </row>
        <row r="82">
          <cell r="A82">
            <v>324</v>
          </cell>
          <cell r="B82" t="str">
            <v>Guinea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141.13807999999997</v>
          </cell>
          <cell r="D85">
            <v>0</v>
          </cell>
          <cell r="F85">
            <v>0</v>
          </cell>
          <cell r="G85">
            <v>141.13807999999997</v>
          </cell>
          <cell r="H85" t="str">
            <v xml:space="preserve">Haiti                         </v>
          </cell>
          <cell r="I85">
            <v>141138.07999999999</v>
          </cell>
          <cell r="J85">
            <v>0</v>
          </cell>
          <cell r="K85">
            <v>141138.07999999999</v>
          </cell>
        </row>
        <row r="86">
          <cell r="A86">
            <v>340</v>
          </cell>
          <cell r="B86" t="str">
            <v>Honduras</v>
          </cell>
          <cell r="C86">
            <v>455.99840999999998</v>
          </cell>
          <cell r="D86">
            <v>0</v>
          </cell>
          <cell r="F86">
            <v>0</v>
          </cell>
          <cell r="G86">
            <v>455.99840999999998</v>
          </cell>
          <cell r="H86" t="str">
            <v xml:space="preserve">Honduras                      </v>
          </cell>
          <cell r="I86">
            <v>445666.27</v>
          </cell>
          <cell r="J86">
            <v>10332.14</v>
          </cell>
          <cell r="K86">
            <v>455998.41</v>
          </cell>
        </row>
        <row r="87">
          <cell r="A87">
            <v>348</v>
          </cell>
          <cell r="B87" t="str">
            <v>Hungary</v>
          </cell>
          <cell r="C87">
            <v>127.93268999999999</v>
          </cell>
          <cell r="D87">
            <v>0</v>
          </cell>
          <cell r="F87">
            <v>0</v>
          </cell>
          <cell r="G87">
            <v>127.93268999999999</v>
          </cell>
          <cell r="H87" t="str">
            <v xml:space="preserve">Hungary                       </v>
          </cell>
          <cell r="I87">
            <v>79923.289999999994</v>
          </cell>
          <cell r="J87">
            <v>48009.4</v>
          </cell>
          <cell r="K87">
            <v>127932.69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C90">
            <v>658.38460999999995</v>
          </cell>
          <cell r="D90">
            <v>0</v>
          </cell>
          <cell r="F90">
            <v>0</v>
          </cell>
          <cell r="G90">
            <v>658.38460999999995</v>
          </cell>
          <cell r="H90" t="str">
            <v xml:space="preserve">Indonesia                     </v>
          </cell>
          <cell r="I90">
            <v>658384.61</v>
          </cell>
          <cell r="J90">
            <v>0</v>
          </cell>
          <cell r="K90">
            <v>658384.61</v>
          </cell>
        </row>
        <row r="91">
          <cell r="A91">
            <v>364</v>
          </cell>
          <cell r="B91" t="str">
            <v>Iran, Islamic Republic</v>
          </cell>
          <cell r="C91">
            <v>432.73366999999996</v>
          </cell>
          <cell r="D91">
            <v>0</v>
          </cell>
          <cell r="F91">
            <v>0</v>
          </cell>
          <cell r="G91">
            <v>432.73366999999996</v>
          </cell>
          <cell r="H91" t="str">
            <v xml:space="preserve">Iran, Islamic Republic of     </v>
          </cell>
          <cell r="I91">
            <v>279148.93</v>
          </cell>
          <cell r="J91">
            <v>153584.74</v>
          </cell>
          <cell r="K91">
            <v>432733.67</v>
          </cell>
        </row>
        <row r="92">
          <cell r="A92">
            <v>368</v>
          </cell>
          <cell r="B92" t="str">
            <v>Iraq</v>
          </cell>
          <cell r="C92">
            <v>358.13173</v>
          </cell>
          <cell r="D92">
            <v>0</v>
          </cell>
          <cell r="F92">
            <v>0</v>
          </cell>
          <cell r="G92">
            <v>358.13173</v>
          </cell>
          <cell r="H92" t="str">
            <v xml:space="preserve">Iraq                          </v>
          </cell>
          <cell r="I92">
            <v>358131.73</v>
          </cell>
          <cell r="J92">
            <v>0</v>
          </cell>
          <cell r="K92">
            <v>358131.73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223.09726999999998</v>
          </cell>
          <cell r="D94">
            <v>0</v>
          </cell>
          <cell r="F94">
            <v>0</v>
          </cell>
          <cell r="G94">
            <v>223.09726999999998</v>
          </cell>
          <cell r="H94" t="str">
            <v xml:space="preserve">Israel                        </v>
          </cell>
          <cell r="I94">
            <v>223097.27</v>
          </cell>
          <cell r="J94">
            <v>0</v>
          </cell>
          <cell r="K94">
            <v>223097.27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180.25726</v>
          </cell>
          <cell r="D96">
            <v>0</v>
          </cell>
          <cell r="F96">
            <v>0</v>
          </cell>
          <cell r="G96">
            <v>180.25726</v>
          </cell>
          <cell r="H96" t="str">
            <v xml:space="preserve">Jamaica                       </v>
          </cell>
          <cell r="I96">
            <v>180257.26</v>
          </cell>
          <cell r="K96">
            <v>180257.26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930.30360999999994</v>
          </cell>
          <cell r="D98">
            <v>0</v>
          </cell>
          <cell r="F98">
            <v>0</v>
          </cell>
          <cell r="G98">
            <v>930.30360999999994</v>
          </cell>
          <cell r="H98" t="str">
            <v xml:space="preserve">Jordan                        </v>
          </cell>
          <cell r="I98">
            <v>901219.75</v>
          </cell>
          <cell r="J98">
            <v>29083.86</v>
          </cell>
          <cell r="K98">
            <v>930303.61</v>
          </cell>
        </row>
        <row r="99">
          <cell r="A99">
            <v>398</v>
          </cell>
          <cell r="B99" t="str">
            <v>Kazakhstan</v>
          </cell>
          <cell r="C99">
            <v>348.12565000000001</v>
          </cell>
          <cell r="D99">
            <v>0</v>
          </cell>
          <cell r="F99">
            <v>0</v>
          </cell>
          <cell r="G99">
            <v>348.12565000000001</v>
          </cell>
          <cell r="H99" t="str">
            <v xml:space="preserve">Kazakhstan                    </v>
          </cell>
          <cell r="I99">
            <v>348125.65</v>
          </cell>
          <cell r="J99">
            <v>0</v>
          </cell>
          <cell r="K99">
            <v>348125.65</v>
          </cell>
        </row>
        <row r="100">
          <cell r="A100">
            <v>404</v>
          </cell>
          <cell r="B100" t="str">
            <v>Kenya</v>
          </cell>
          <cell r="C100">
            <v>809.1314000000001</v>
          </cell>
          <cell r="D100">
            <v>0</v>
          </cell>
          <cell r="F100">
            <v>0</v>
          </cell>
          <cell r="G100">
            <v>809.1314000000001</v>
          </cell>
          <cell r="H100" t="str">
            <v xml:space="preserve">Kenya                         </v>
          </cell>
          <cell r="I100">
            <v>807161.4</v>
          </cell>
          <cell r="J100">
            <v>1970</v>
          </cell>
          <cell r="K100">
            <v>809131.4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C102">
            <v>232.84092000000001</v>
          </cell>
          <cell r="D102">
            <v>0</v>
          </cell>
          <cell r="F102">
            <v>0</v>
          </cell>
          <cell r="G102">
            <v>232.84092000000001</v>
          </cell>
          <cell r="H102" t="str">
            <v xml:space="preserve">Kuwait                        </v>
          </cell>
          <cell r="I102">
            <v>232840.92</v>
          </cell>
          <cell r="J102">
            <v>0</v>
          </cell>
          <cell r="K102">
            <v>232840.92</v>
          </cell>
        </row>
        <row r="103">
          <cell r="A103">
            <v>417</v>
          </cell>
          <cell r="B103" t="str">
            <v>Kyrgyzstan</v>
          </cell>
          <cell r="C103">
            <v>602.75677000000007</v>
          </cell>
          <cell r="D103">
            <v>0</v>
          </cell>
          <cell r="F103">
            <v>0</v>
          </cell>
          <cell r="G103">
            <v>602.75677000000007</v>
          </cell>
          <cell r="H103" t="str">
            <v xml:space="preserve">Kyrgyzstan                    </v>
          </cell>
          <cell r="I103">
            <v>602756.77</v>
          </cell>
          <cell r="J103">
            <v>0</v>
          </cell>
          <cell r="K103">
            <v>602756.77</v>
          </cell>
        </row>
        <row r="104">
          <cell r="A104">
            <v>418</v>
          </cell>
          <cell r="B104" t="str">
            <v>Lao People's Dem Republic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C105">
            <v>521.44781999999998</v>
          </cell>
          <cell r="D105">
            <v>0</v>
          </cell>
          <cell r="F105">
            <v>0</v>
          </cell>
          <cell r="G105">
            <v>521.44781999999998</v>
          </cell>
          <cell r="H105" t="str">
            <v xml:space="preserve">Latvia                        </v>
          </cell>
          <cell r="I105">
            <v>306077.17</v>
          </cell>
          <cell r="J105">
            <v>215370.65</v>
          </cell>
          <cell r="K105">
            <v>521447.82</v>
          </cell>
        </row>
        <row r="106">
          <cell r="A106">
            <v>422</v>
          </cell>
          <cell r="B106" t="str">
            <v>Lebanon</v>
          </cell>
          <cell r="C106">
            <v>791.87265000000002</v>
          </cell>
          <cell r="D106">
            <v>0</v>
          </cell>
          <cell r="F106">
            <v>0</v>
          </cell>
          <cell r="G106">
            <v>791.87265000000002</v>
          </cell>
          <cell r="H106" t="str">
            <v xml:space="preserve">Lebanon                       </v>
          </cell>
          <cell r="I106">
            <v>791872.65</v>
          </cell>
          <cell r="K106">
            <v>791872.65</v>
          </cell>
        </row>
        <row r="107">
          <cell r="A107">
            <v>426</v>
          </cell>
          <cell r="B107" t="str">
            <v>Lesotho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C109">
            <v>334.32343000000003</v>
          </cell>
          <cell r="D109">
            <v>0</v>
          </cell>
          <cell r="F109">
            <v>0</v>
          </cell>
          <cell r="G109">
            <v>334.32343000000003</v>
          </cell>
          <cell r="H109" t="str">
            <v xml:space="preserve">Libyan Arab Jamahiriya        </v>
          </cell>
          <cell r="I109">
            <v>301956.15000000002</v>
          </cell>
          <cell r="J109">
            <v>32367.279999999999</v>
          </cell>
          <cell r="K109">
            <v>334323.43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903.37589000000003</v>
          </cell>
          <cell r="D111">
            <v>0</v>
          </cell>
          <cell r="F111">
            <v>0</v>
          </cell>
          <cell r="G111">
            <v>903.37589000000003</v>
          </cell>
          <cell r="H111" t="str">
            <v xml:space="preserve">Lithuania                     </v>
          </cell>
          <cell r="I111">
            <v>487532.53</v>
          </cell>
          <cell r="J111">
            <v>415843.36</v>
          </cell>
          <cell r="K111">
            <v>903375.89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530.1635397</v>
          </cell>
          <cell r="D113">
            <v>0</v>
          </cell>
          <cell r="F113">
            <v>0</v>
          </cell>
          <cell r="G113">
            <v>530.1635397</v>
          </cell>
          <cell r="H113" t="str">
            <v xml:space="preserve">Madagascar                    </v>
          </cell>
          <cell r="I113">
            <v>530163.53969999996</v>
          </cell>
          <cell r="J113">
            <v>0</v>
          </cell>
          <cell r="K113">
            <v>530163.53969999996</v>
          </cell>
        </row>
        <row r="114">
          <cell r="A114">
            <v>454</v>
          </cell>
          <cell r="B114" t="str">
            <v>Malawi</v>
          </cell>
          <cell r="C114">
            <v>9.4916299999999989</v>
          </cell>
          <cell r="D114">
            <v>0</v>
          </cell>
          <cell r="F114">
            <v>0</v>
          </cell>
          <cell r="G114">
            <v>9.4916299999999989</v>
          </cell>
          <cell r="H114" t="str">
            <v xml:space="preserve">Malawi                        </v>
          </cell>
          <cell r="I114">
            <v>9491.6299999999992</v>
          </cell>
          <cell r="K114">
            <v>9491.6299999999992</v>
          </cell>
        </row>
        <row r="115">
          <cell r="A115">
            <v>458</v>
          </cell>
          <cell r="B115" t="str">
            <v>Malaysia</v>
          </cell>
          <cell r="C115">
            <v>582.72550999999999</v>
          </cell>
          <cell r="D115">
            <v>0</v>
          </cell>
          <cell r="F115">
            <v>0</v>
          </cell>
          <cell r="G115">
            <v>582.72550999999999</v>
          </cell>
          <cell r="H115" t="str">
            <v xml:space="preserve">Malaysia                      </v>
          </cell>
          <cell r="I115">
            <v>582725.51</v>
          </cell>
          <cell r="K115">
            <v>582725.51</v>
          </cell>
        </row>
        <row r="116">
          <cell r="A116">
            <v>462</v>
          </cell>
          <cell r="B116" t="str">
            <v>Maldives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C117">
            <v>529.87691000000007</v>
          </cell>
          <cell r="D117">
            <v>0</v>
          </cell>
          <cell r="F117">
            <v>0</v>
          </cell>
          <cell r="G117">
            <v>529.87691000000007</v>
          </cell>
          <cell r="H117" t="str">
            <v xml:space="preserve">Mali                          </v>
          </cell>
          <cell r="I117">
            <v>529876.91</v>
          </cell>
          <cell r="K117">
            <v>529876.91</v>
          </cell>
        </row>
        <row r="118">
          <cell r="A118">
            <v>470</v>
          </cell>
          <cell r="B118" t="str">
            <v>Malta</v>
          </cell>
          <cell r="C118">
            <v>321.09133000000003</v>
          </cell>
          <cell r="D118">
            <v>0</v>
          </cell>
          <cell r="F118">
            <v>0</v>
          </cell>
          <cell r="G118">
            <v>321.09133000000003</v>
          </cell>
          <cell r="H118" t="str">
            <v xml:space="preserve">Malta                         </v>
          </cell>
          <cell r="I118">
            <v>321091.33</v>
          </cell>
          <cell r="K118">
            <v>321091.33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154.5421</v>
          </cell>
          <cell r="D120">
            <v>0</v>
          </cell>
          <cell r="F120">
            <v>0</v>
          </cell>
          <cell r="G120">
            <v>154.5421</v>
          </cell>
          <cell r="H120" t="str">
            <v xml:space="preserve">Mauritania                    </v>
          </cell>
          <cell r="I120">
            <v>154542.1</v>
          </cell>
          <cell r="K120">
            <v>154542.1</v>
          </cell>
        </row>
        <row r="121">
          <cell r="A121">
            <v>480</v>
          </cell>
          <cell r="B121" t="str">
            <v>Mauritius</v>
          </cell>
          <cell r="C121">
            <v>548.60897999999997</v>
          </cell>
          <cell r="D121">
            <v>0</v>
          </cell>
          <cell r="F121">
            <v>0</v>
          </cell>
          <cell r="G121">
            <v>548.60897999999997</v>
          </cell>
          <cell r="H121" t="str">
            <v xml:space="preserve">Mauritius                     </v>
          </cell>
          <cell r="I121">
            <v>548608.98</v>
          </cell>
          <cell r="J121">
            <v>0</v>
          </cell>
          <cell r="K121">
            <v>548608.98</v>
          </cell>
        </row>
        <row r="122">
          <cell r="A122">
            <v>484</v>
          </cell>
          <cell r="B122" t="str">
            <v>Mexico</v>
          </cell>
          <cell r="C122">
            <v>621.04544999999996</v>
          </cell>
          <cell r="D122">
            <v>0</v>
          </cell>
          <cell r="F122">
            <v>0</v>
          </cell>
          <cell r="G122">
            <v>621.04544999999996</v>
          </cell>
          <cell r="H122" t="str">
            <v xml:space="preserve">Mexico                        </v>
          </cell>
          <cell r="I122">
            <v>608225.19999999995</v>
          </cell>
          <cell r="J122">
            <v>12820.25</v>
          </cell>
          <cell r="K122">
            <v>621045.44999999995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583.12876000000006</v>
          </cell>
          <cell r="D124">
            <v>0</v>
          </cell>
          <cell r="F124">
            <v>0</v>
          </cell>
          <cell r="G124">
            <v>583.12876000000006</v>
          </cell>
          <cell r="H124" t="str">
            <v xml:space="preserve">Mongolia                      </v>
          </cell>
          <cell r="I124">
            <v>583128.76</v>
          </cell>
          <cell r="K124">
            <v>583128.76</v>
          </cell>
        </row>
        <row r="125">
          <cell r="A125">
            <v>499</v>
          </cell>
          <cell r="B125" t="str">
            <v>Montenegro</v>
          </cell>
          <cell r="C125">
            <v>424.66775999999999</v>
          </cell>
          <cell r="D125">
            <v>0</v>
          </cell>
          <cell r="F125">
            <v>0</v>
          </cell>
          <cell r="G125">
            <v>424.66775999999999</v>
          </cell>
          <cell r="H125" t="str">
            <v xml:space="preserve">Montenegro                    </v>
          </cell>
          <cell r="I125">
            <v>374667.76</v>
          </cell>
          <cell r="J125">
            <v>50000</v>
          </cell>
          <cell r="K125">
            <v>424667.76</v>
          </cell>
        </row>
        <row r="126">
          <cell r="A126">
            <v>504</v>
          </cell>
          <cell r="B126" t="str">
            <v>Morocco</v>
          </cell>
          <cell r="C126">
            <v>719.09140000000002</v>
          </cell>
          <cell r="D126">
            <v>0</v>
          </cell>
          <cell r="F126">
            <v>0</v>
          </cell>
          <cell r="G126">
            <v>719.09140000000002</v>
          </cell>
          <cell r="H126" t="str">
            <v xml:space="preserve">Morocco                       </v>
          </cell>
          <cell r="I126">
            <v>581943.18999999994</v>
          </cell>
          <cell r="J126">
            <v>137148.21</v>
          </cell>
          <cell r="K126">
            <v>719091.4</v>
          </cell>
        </row>
        <row r="127">
          <cell r="A127">
            <v>508</v>
          </cell>
          <cell r="B127" t="str">
            <v>Mozambique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C128">
            <v>415.53203000000002</v>
          </cell>
          <cell r="D128">
            <v>0</v>
          </cell>
          <cell r="F128">
            <v>0</v>
          </cell>
          <cell r="G128">
            <v>415.53203000000002</v>
          </cell>
          <cell r="H128" t="str">
            <v xml:space="preserve">Myanmar                       </v>
          </cell>
          <cell r="I128">
            <v>415532.03</v>
          </cell>
          <cell r="K128">
            <v>415532.03</v>
          </cell>
        </row>
        <row r="129">
          <cell r="A129">
            <v>516</v>
          </cell>
          <cell r="B129" t="str">
            <v>Namibia</v>
          </cell>
          <cell r="C129">
            <v>489.67940999999996</v>
          </cell>
          <cell r="D129">
            <v>0</v>
          </cell>
          <cell r="F129">
            <v>0</v>
          </cell>
          <cell r="G129">
            <v>489.67940999999996</v>
          </cell>
          <cell r="H129" t="str">
            <v xml:space="preserve">Namibia                       </v>
          </cell>
          <cell r="I129">
            <v>489679.41</v>
          </cell>
          <cell r="K129">
            <v>489679.41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281.53487999999999</v>
          </cell>
          <cell r="D134">
            <v>0</v>
          </cell>
          <cell r="F134">
            <v>0</v>
          </cell>
          <cell r="G134">
            <v>281.53487999999999</v>
          </cell>
          <cell r="H134" t="str">
            <v xml:space="preserve">Nicaragua                     </v>
          </cell>
          <cell r="I134">
            <v>281534.88</v>
          </cell>
          <cell r="J134">
            <v>0</v>
          </cell>
          <cell r="K134">
            <v>281534.88</v>
          </cell>
        </row>
        <row r="135">
          <cell r="A135">
            <v>562</v>
          </cell>
          <cell r="B135" t="str">
            <v>Niger</v>
          </cell>
          <cell r="C135">
            <v>349.44403999999997</v>
          </cell>
          <cell r="D135">
            <v>0</v>
          </cell>
          <cell r="F135">
            <v>0</v>
          </cell>
          <cell r="G135">
            <v>349.44403999999997</v>
          </cell>
          <cell r="H135" t="str">
            <v xml:space="preserve">Niger                         </v>
          </cell>
          <cell r="I135">
            <v>349444.04</v>
          </cell>
          <cell r="K135">
            <v>349444.04</v>
          </cell>
        </row>
        <row r="136">
          <cell r="A136">
            <v>566</v>
          </cell>
          <cell r="B136" t="str">
            <v>Nigeria</v>
          </cell>
          <cell r="C136">
            <v>831.25896999999998</v>
          </cell>
          <cell r="D136">
            <v>0</v>
          </cell>
          <cell r="F136">
            <v>0</v>
          </cell>
          <cell r="G136">
            <v>831.25896999999998</v>
          </cell>
          <cell r="H136" t="str">
            <v xml:space="preserve">Nigeria                       </v>
          </cell>
          <cell r="I136">
            <v>821318.97</v>
          </cell>
          <cell r="J136">
            <v>9940</v>
          </cell>
          <cell r="K136">
            <v>831258.97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C139">
            <v>988.28584000000001</v>
          </cell>
          <cell r="D139">
            <v>0</v>
          </cell>
          <cell r="F139">
            <v>0</v>
          </cell>
          <cell r="G139">
            <v>988.28584000000001</v>
          </cell>
          <cell r="H139" t="str">
            <v xml:space="preserve">Pakistan                      </v>
          </cell>
          <cell r="I139">
            <v>954727.25</v>
          </cell>
          <cell r="J139">
            <v>33558.589999999997</v>
          </cell>
          <cell r="K139">
            <v>988285.84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338.17615999999998</v>
          </cell>
          <cell r="D141">
            <v>0</v>
          </cell>
          <cell r="F141">
            <v>0</v>
          </cell>
          <cell r="G141">
            <v>338.17615999999998</v>
          </cell>
          <cell r="H141" t="str">
            <v xml:space="preserve">Panama                        </v>
          </cell>
          <cell r="I141">
            <v>338176.16</v>
          </cell>
          <cell r="J141">
            <v>0</v>
          </cell>
          <cell r="K141">
            <v>338176.16</v>
          </cell>
        </row>
        <row r="142">
          <cell r="A142">
            <v>598</v>
          </cell>
          <cell r="B142" t="str">
            <v>Papua New Guinea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C143">
            <v>128.48324</v>
          </cell>
          <cell r="D143">
            <v>0</v>
          </cell>
          <cell r="F143">
            <v>0</v>
          </cell>
          <cell r="G143">
            <v>128.48324</v>
          </cell>
          <cell r="H143" t="str">
            <v xml:space="preserve">Paraguay                      </v>
          </cell>
          <cell r="I143">
            <v>128483.24</v>
          </cell>
          <cell r="K143">
            <v>128483.24</v>
          </cell>
        </row>
        <row r="144">
          <cell r="A144">
            <v>604</v>
          </cell>
          <cell r="B144" t="str">
            <v>Peru</v>
          </cell>
          <cell r="C144">
            <v>418.66235999999998</v>
          </cell>
          <cell r="D144">
            <v>0</v>
          </cell>
          <cell r="F144">
            <v>0</v>
          </cell>
          <cell r="G144">
            <v>418.66235999999998</v>
          </cell>
          <cell r="H144" t="str">
            <v xml:space="preserve">Peru                          </v>
          </cell>
          <cell r="I144">
            <v>418662.36</v>
          </cell>
          <cell r="J144">
            <v>0</v>
          </cell>
          <cell r="K144">
            <v>418662.36</v>
          </cell>
        </row>
        <row r="145">
          <cell r="A145">
            <v>608</v>
          </cell>
          <cell r="B145" t="str">
            <v>Philippines</v>
          </cell>
          <cell r="C145">
            <v>407.86143000000004</v>
          </cell>
          <cell r="D145">
            <v>0</v>
          </cell>
          <cell r="F145">
            <v>0</v>
          </cell>
          <cell r="G145">
            <v>407.86143000000004</v>
          </cell>
          <cell r="H145" t="str">
            <v xml:space="preserve">Philippines                   </v>
          </cell>
          <cell r="I145">
            <v>407261.43</v>
          </cell>
          <cell r="J145">
            <v>600</v>
          </cell>
          <cell r="K145">
            <v>407861.43</v>
          </cell>
        </row>
        <row r="146">
          <cell r="A146">
            <v>616</v>
          </cell>
          <cell r="B146" t="str">
            <v>Poland</v>
          </cell>
          <cell r="C146">
            <v>709.95135000000005</v>
          </cell>
          <cell r="D146">
            <v>0</v>
          </cell>
          <cell r="F146">
            <v>0</v>
          </cell>
          <cell r="G146">
            <v>709.95135000000005</v>
          </cell>
          <cell r="H146" t="str">
            <v xml:space="preserve">Poland                        </v>
          </cell>
          <cell r="I146">
            <v>411987.81</v>
          </cell>
          <cell r="J146">
            <v>297963.53999999998</v>
          </cell>
          <cell r="K146">
            <v>709951.35</v>
          </cell>
        </row>
        <row r="147">
          <cell r="A147">
            <v>620</v>
          </cell>
          <cell r="B147" t="str">
            <v>Portugal</v>
          </cell>
          <cell r="C147">
            <v>296.50169</v>
          </cell>
          <cell r="D147">
            <v>0</v>
          </cell>
          <cell r="F147">
            <v>0</v>
          </cell>
          <cell r="G147">
            <v>296.50169</v>
          </cell>
          <cell r="H147" t="str">
            <v xml:space="preserve">Portugal                      </v>
          </cell>
          <cell r="I147">
            <v>50063.79</v>
          </cell>
          <cell r="J147">
            <v>246437.9</v>
          </cell>
          <cell r="K147">
            <v>296501.69</v>
          </cell>
        </row>
        <row r="148">
          <cell r="A148">
            <v>634</v>
          </cell>
          <cell r="B148" t="str">
            <v>Qatar</v>
          </cell>
          <cell r="C148">
            <v>399.96633000000003</v>
          </cell>
          <cell r="D148">
            <v>0</v>
          </cell>
          <cell r="F148">
            <v>0</v>
          </cell>
          <cell r="G148">
            <v>399.96633000000003</v>
          </cell>
          <cell r="H148" t="str">
            <v xml:space="preserve">Qatar                         </v>
          </cell>
          <cell r="I148">
            <v>399966.33</v>
          </cell>
          <cell r="J148">
            <v>0</v>
          </cell>
          <cell r="K148">
            <v>399966.33</v>
          </cell>
        </row>
        <row r="149">
          <cell r="A149">
            <v>410</v>
          </cell>
          <cell r="B149" t="str">
            <v>Rep of Korea</v>
          </cell>
          <cell r="C149">
            <v>208.01446999999999</v>
          </cell>
          <cell r="D149">
            <v>0</v>
          </cell>
          <cell r="F149">
            <v>0</v>
          </cell>
          <cell r="G149">
            <v>208.01446999999999</v>
          </cell>
          <cell r="H149" t="str">
            <v xml:space="preserve">Korea, Republic of            </v>
          </cell>
          <cell r="I149">
            <v>208014.47</v>
          </cell>
          <cell r="J149">
            <v>0</v>
          </cell>
          <cell r="K149">
            <v>208014.47</v>
          </cell>
        </row>
        <row r="150">
          <cell r="A150">
            <v>498</v>
          </cell>
          <cell r="B150" t="str">
            <v>Rep of Moldova</v>
          </cell>
          <cell r="C150">
            <v>1322.1270900000002</v>
          </cell>
          <cell r="D150">
            <v>0</v>
          </cell>
          <cell r="F150">
            <v>0</v>
          </cell>
          <cell r="G150">
            <v>1322.1270900000002</v>
          </cell>
          <cell r="H150" t="str">
            <v xml:space="preserve">Republic of Moldova           </v>
          </cell>
          <cell r="I150">
            <v>1322127.0900000001</v>
          </cell>
          <cell r="J150">
            <v>0</v>
          </cell>
          <cell r="K150">
            <v>1322127.0900000001</v>
          </cell>
        </row>
        <row r="151">
          <cell r="A151">
            <v>642</v>
          </cell>
          <cell r="B151" t="str">
            <v>Romania</v>
          </cell>
          <cell r="C151">
            <v>301.09719999999999</v>
          </cell>
          <cell r="D151">
            <v>0</v>
          </cell>
          <cell r="F151">
            <v>0</v>
          </cell>
          <cell r="G151">
            <v>301.09719999999999</v>
          </cell>
          <cell r="H151" t="str">
            <v xml:space="preserve">Romania                       </v>
          </cell>
          <cell r="I151">
            <v>252310.2</v>
          </cell>
          <cell r="J151">
            <v>48787</v>
          </cell>
          <cell r="K151">
            <v>301097.2</v>
          </cell>
        </row>
        <row r="152">
          <cell r="A152">
            <v>643</v>
          </cell>
          <cell r="B152" t="str">
            <v>Russian Federation</v>
          </cell>
          <cell r="C152">
            <v>233.42492000000001</v>
          </cell>
          <cell r="D152">
            <v>0</v>
          </cell>
          <cell r="F152">
            <v>0</v>
          </cell>
          <cell r="G152">
            <v>233.42492000000001</v>
          </cell>
          <cell r="H152" t="str">
            <v xml:space="preserve">Russian Federation            </v>
          </cell>
          <cell r="I152">
            <v>233424.92</v>
          </cell>
          <cell r="J152">
            <v>0</v>
          </cell>
          <cell r="K152">
            <v>233424.92</v>
          </cell>
        </row>
        <row r="153">
          <cell r="A153">
            <v>646</v>
          </cell>
          <cell r="B153" t="str">
            <v>Rwanda</v>
          </cell>
          <cell r="C153">
            <v>0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0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C157">
            <v>142.97973999999999</v>
          </cell>
          <cell r="D157">
            <v>0</v>
          </cell>
          <cell r="F157">
            <v>0</v>
          </cell>
          <cell r="G157">
            <v>142.97973999999999</v>
          </cell>
          <cell r="H157" t="str">
            <v xml:space="preserve">Saudi Arabia                  </v>
          </cell>
          <cell r="I157">
            <v>137979.74</v>
          </cell>
          <cell r="J157">
            <v>5000</v>
          </cell>
          <cell r="K157">
            <v>142979.74</v>
          </cell>
        </row>
        <row r="158">
          <cell r="A158">
            <v>686</v>
          </cell>
          <cell r="B158" t="str">
            <v>Senegal</v>
          </cell>
          <cell r="C158">
            <v>331.67642999999998</v>
          </cell>
          <cell r="D158">
            <v>0</v>
          </cell>
          <cell r="F158">
            <v>0</v>
          </cell>
          <cell r="G158">
            <v>331.67642999999998</v>
          </cell>
          <cell r="H158" t="str">
            <v xml:space="preserve">Senegal                       </v>
          </cell>
          <cell r="I158">
            <v>331676.43</v>
          </cell>
          <cell r="J158">
            <v>0</v>
          </cell>
          <cell r="K158">
            <v>331676.43</v>
          </cell>
        </row>
        <row r="159">
          <cell r="A159">
            <v>688</v>
          </cell>
          <cell r="B159" t="str">
            <v>Serbia</v>
          </cell>
          <cell r="C159">
            <v>3912.4995699999999</v>
          </cell>
          <cell r="D159">
            <v>0</v>
          </cell>
          <cell r="F159">
            <v>0</v>
          </cell>
          <cell r="G159">
            <v>3912.4995699999999</v>
          </cell>
          <cell r="H159" t="str">
            <v xml:space="preserve">Serbia                        </v>
          </cell>
          <cell r="I159">
            <v>946493.34</v>
          </cell>
          <cell r="J159">
            <v>2966006.23</v>
          </cell>
          <cell r="K159">
            <v>3912499.57</v>
          </cell>
        </row>
        <row r="160">
          <cell r="A160">
            <v>690</v>
          </cell>
          <cell r="B160" t="str">
            <v>Seychelles</v>
          </cell>
          <cell r="C160">
            <v>180.60273000000001</v>
          </cell>
          <cell r="D160">
            <v>0</v>
          </cell>
          <cell r="F160">
            <v>0</v>
          </cell>
          <cell r="G160">
            <v>180.60273000000001</v>
          </cell>
          <cell r="H160" t="str">
            <v xml:space="preserve">Seychelles                    </v>
          </cell>
          <cell r="I160">
            <v>180602.73</v>
          </cell>
          <cell r="J160">
            <v>0</v>
          </cell>
          <cell r="K160">
            <v>180602.73</v>
          </cell>
        </row>
        <row r="161">
          <cell r="A161">
            <v>694</v>
          </cell>
          <cell r="B161" t="str">
            <v>Sierra Leone</v>
          </cell>
          <cell r="C161">
            <v>491.99551000000002</v>
          </cell>
          <cell r="D161">
            <v>0</v>
          </cell>
          <cell r="F161">
            <v>0</v>
          </cell>
          <cell r="G161">
            <v>491.99551000000002</v>
          </cell>
          <cell r="H161" t="str">
            <v xml:space="preserve">Sierra Leone                  </v>
          </cell>
          <cell r="I161">
            <v>491995.51</v>
          </cell>
          <cell r="J161">
            <v>0</v>
          </cell>
          <cell r="K161">
            <v>491995.51</v>
          </cell>
        </row>
        <row r="162">
          <cell r="A162">
            <v>702</v>
          </cell>
          <cell r="B162" t="str">
            <v>Singapore</v>
          </cell>
          <cell r="C162">
            <v>5.4794999999999998</v>
          </cell>
          <cell r="D162">
            <v>0</v>
          </cell>
          <cell r="F162">
            <v>0</v>
          </cell>
          <cell r="G162">
            <v>5.4794999999999998</v>
          </cell>
          <cell r="H162" t="str">
            <v xml:space="preserve">Singapore                     </v>
          </cell>
          <cell r="I162">
            <v>5479.5</v>
          </cell>
          <cell r="K162">
            <v>5479.5</v>
          </cell>
        </row>
        <row r="163">
          <cell r="A163">
            <v>703</v>
          </cell>
          <cell r="B163" t="str">
            <v>Slovak Republic</v>
          </cell>
          <cell r="C163">
            <v>153.84804</v>
          </cell>
          <cell r="D163">
            <v>0</v>
          </cell>
          <cell r="F163">
            <v>0</v>
          </cell>
          <cell r="G163">
            <v>153.84804</v>
          </cell>
          <cell r="H163" t="str">
            <v xml:space="preserve">Slovakia                      </v>
          </cell>
          <cell r="I163">
            <v>124192.45</v>
          </cell>
          <cell r="J163">
            <v>29655.59</v>
          </cell>
          <cell r="K163">
            <v>153848.04</v>
          </cell>
        </row>
        <row r="164">
          <cell r="A164">
            <v>705</v>
          </cell>
          <cell r="B164" t="str">
            <v>Slovenia</v>
          </cell>
          <cell r="C164">
            <v>315.55073999999996</v>
          </cell>
          <cell r="D164">
            <v>0</v>
          </cell>
          <cell r="F164">
            <v>0</v>
          </cell>
          <cell r="G164">
            <v>315.55073999999996</v>
          </cell>
          <cell r="H164" t="str">
            <v xml:space="preserve">Slovenia                      </v>
          </cell>
          <cell r="I164">
            <v>309651.87</v>
          </cell>
          <cell r="J164">
            <v>5898.87</v>
          </cell>
          <cell r="K164">
            <v>315550.74</v>
          </cell>
        </row>
        <row r="165">
          <cell r="A165">
            <v>90</v>
          </cell>
          <cell r="B165" t="str">
            <v>Solomon Islands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C166">
            <v>0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C167">
            <v>328.42836999999997</v>
          </cell>
          <cell r="D167">
            <v>0</v>
          </cell>
          <cell r="F167">
            <v>0</v>
          </cell>
          <cell r="G167">
            <v>328.42836999999997</v>
          </cell>
          <cell r="H167" t="str">
            <v xml:space="preserve">South Africa                  </v>
          </cell>
          <cell r="I167">
            <v>328428.37</v>
          </cell>
          <cell r="J167">
            <v>0</v>
          </cell>
          <cell r="K167">
            <v>328428.37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569.90290000000005</v>
          </cell>
          <cell r="D169">
            <v>0</v>
          </cell>
          <cell r="F169">
            <v>0</v>
          </cell>
          <cell r="G169">
            <v>569.90290000000005</v>
          </cell>
          <cell r="H169" t="str">
            <v xml:space="preserve">Sri Lanka                     </v>
          </cell>
          <cell r="I169">
            <v>569902.9</v>
          </cell>
          <cell r="K169">
            <v>569902.9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565.09062000000006</v>
          </cell>
          <cell r="D173">
            <v>0</v>
          </cell>
          <cell r="F173">
            <v>0</v>
          </cell>
          <cell r="G173">
            <v>565.09062000000006</v>
          </cell>
          <cell r="H173" t="str">
            <v xml:space="preserve">Sudan                         </v>
          </cell>
          <cell r="I173">
            <v>549718.47</v>
          </cell>
          <cell r="J173">
            <v>15372.15</v>
          </cell>
          <cell r="K173">
            <v>565090.62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820.50579000000005</v>
          </cell>
          <cell r="D178">
            <v>0</v>
          </cell>
          <cell r="F178">
            <v>0</v>
          </cell>
          <cell r="G178">
            <v>820.50579000000005</v>
          </cell>
          <cell r="H178" t="str">
            <v xml:space="preserve">Syrian Arab Republic          </v>
          </cell>
          <cell r="I178">
            <v>727578.64</v>
          </cell>
          <cell r="J178">
            <v>92927.15</v>
          </cell>
          <cell r="K178">
            <v>820505.79</v>
          </cell>
        </row>
        <row r="179">
          <cell r="A179">
            <v>762</v>
          </cell>
          <cell r="B179" t="str">
            <v>Tajikstan</v>
          </cell>
          <cell r="C179">
            <v>411.02727000000004</v>
          </cell>
          <cell r="D179">
            <v>0</v>
          </cell>
          <cell r="F179">
            <v>0</v>
          </cell>
          <cell r="G179">
            <v>411.02727000000004</v>
          </cell>
          <cell r="H179" t="str">
            <v xml:space="preserve">Tajikistan                    </v>
          </cell>
          <cell r="I179">
            <v>411027.27</v>
          </cell>
          <cell r="K179">
            <v>411027.27</v>
          </cell>
        </row>
        <row r="180">
          <cell r="A180">
            <v>764</v>
          </cell>
          <cell r="B180" t="str">
            <v>Thailand</v>
          </cell>
          <cell r="C180">
            <v>1059.8936600000002</v>
          </cell>
          <cell r="D180">
            <v>0</v>
          </cell>
          <cell r="F180">
            <v>0</v>
          </cell>
          <cell r="G180">
            <v>1059.8936600000002</v>
          </cell>
          <cell r="H180" t="str">
            <v xml:space="preserve">Thailand                      </v>
          </cell>
          <cell r="I180">
            <v>859893.66</v>
          </cell>
          <cell r="J180">
            <v>200000</v>
          </cell>
          <cell r="K180">
            <v>1059893.6599999999</v>
          </cell>
        </row>
        <row r="181">
          <cell r="A181">
            <v>807</v>
          </cell>
          <cell r="B181" t="str">
            <v>The Former YR of Macedonia</v>
          </cell>
          <cell r="C181">
            <v>1045.68199</v>
          </cell>
          <cell r="D181">
            <v>0</v>
          </cell>
          <cell r="F181">
            <v>0</v>
          </cell>
          <cell r="G181">
            <v>1045.68199</v>
          </cell>
          <cell r="H181" t="str">
            <v>The Frmr.Yug.Rep. of Macedonia</v>
          </cell>
          <cell r="I181">
            <v>947472.11</v>
          </cell>
          <cell r="J181">
            <v>98209.88</v>
          </cell>
          <cell r="K181">
            <v>1045681.99</v>
          </cell>
        </row>
        <row r="182">
          <cell r="A182">
            <v>626</v>
          </cell>
          <cell r="B182" t="str">
            <v>Timor-Leste</v>
          </cell>
          <cell r="C182">
            <v>0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C183">
            <v>0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C186">
            <v>664.1763085</v>
          </cell>
          <cell r="D186">
            <v>0</v>
          </cell>
          <cell r="F186">
            <v>0</v>
          </cell>
          <cell r="G186">
            <v>664.1763085</v>
          </cell>
          <cell r="H186" t="str">
            <v xml:space="preserve">Tunisia                       </v>
          </cell>
          <cell r="I186">
            <v>664176.30850000004</v>
          </cell>
          <cell r="J186">
            <v>0</v>
          </cell>
          <cell r="K186">
            <v>664176.30850000004</v>
          </cell>
        </row>
        <row r="187">
          <cell r="A187">
            <v>792</v>
          </cell>
          <cell r="B187" t="str">
            <v>Turkey</v>
          </cell>
          <cell r="C187">
            <v>398.28449000000001</v>
          </cell>
          <cell r="D187">
            <v>0</v>
          </cell>
          <cell r="F187">
            <v>0</v>
          </cell>
          <cell r="G187">
            <v>398.28449000000001</v>
          </cell>
          <cell r="H187" t="str">
            <v xml:space="preserve">Turkey                        </v>
          </cell>
          <cell r="I187">
            <v>398284.49</v>
          </cell>
          <cell r="J187">
            <v>0</v>
          </cell>
          <cell r="K187">
            <v>398284.49</v>
          </cell>
        </row>
        <row r="188">
          <cell r="A188">
            <v>795</v>
          </cell>
          <cell r="B188" t="str">
            <v>Turkmenistan</v>
          </cell>
          <cell r="C188">
            <v>0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603.82842000000005</v>
          </cell>
          <cell r="D190">
            <v>0</v>
          </cell>
          <cell r="F190">
            <v>0</v>
          </cell>
          <cell r="G190">
            <v>603.82842000000005</v>
          </cell>
          <cell r="H190" t="str">
            <v xml:space="preserve">Uganda                        </v>
          </cell>
          <cell r="I190">
            <v>603828.42000000004</v>
          </cell>
          <cell r="K190">
            <v>603828.42000000004</v>
          </cell>
        </row>
        <row r="191">
          <cell r="A191">
            <v>804</v>
          </cell>
          <cell r="B191" t="str">
            <v>Ukraine</v>
          </cell>
          <cell r="C191">
            <v>1705.0298700000001</v>
          </cell>
          <cell r="D191">
            <v>0</v>
          </cell>
          <cell r="F191">
            <v>0</v>
          </cell>
          <cell r="G191">
            <v>1705.0298700000001</v>
          </cell>
          <cell r="H191" t="str">
            <v xml:space="preserve">Ukraine                       </v>
          </cell>
          <cell r="I191">
            <v>1673443.07</v>
          </cell>
          <cell r="J191">
            <v>31586.799999999999</v>
          </cell>
          <cell r="K191">
            <v>1705029.87</v>
          </cell>
        </row>
        <row r="192">
          <cell r="A192">
            <v>784</v>
          </cell>
          <cell r="B192" t="str">
            <v>United Arab Emirates</v>
          </cell>
          <cell r="C192">
            <v>110.81869</v>
          </cell>
          <cell r="D192">
            <v>0</v>
          </cell>
          <cell r="F192">
            <v>0</v>
          </cell>
          <cell r="G192">
            <v>110.81869</v>
          </cell>
          <cell r="H192" t="str">
            <v xml:space="preserve">United Arab Emirates          </v>
          </cell>
          <cell r="I192">
            <v>110818.69</v>
          </cell>
          <cell r="K192">
            <v>110818.69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963.07434000000012</v>
          </cell>
          <cell r="D194">
            <v>0</v>
          </cell>
          <cell r="F194">
            <v>0</v>
          </cell>
          <cell r="G194">
            <v>963.07434000000012</v>
          </cell>
          <cell r="H194" t="str">
            <v xml:space="preserve">United Republic of Tanzania   </v>
          </cell>
          <cell r="I194">
            <v>764725.66</v>
          </cell>
          <cell r="J194">
            <v>198348.68</v>
          </cell>
          <cell r="K194">
            <v>963074.34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158.27816999999999</v>
          </cell>
          <cell r="D196">
            <v>0</v>
          </cell>
          <cell r="F196">
            <v>0</v>
          </cell>
          <cell r="G196">
            <v>158.27816999999999</v>
          </cell>
          <cell r="H196" t="str">
            <v xml:space="preserve">Uruguay                       </v>
          </cell>
          <cell r="I196">
            <v>156383.67999999999</v>
          </cell>
          <cell r="J196">
            <v>1894.49</v>
          </cell>
          <cell r="K196">
            <v>158278.17000000001</v>
          </cell>
        </row>
        <row r="197">
          <cell r="A197">
            <v>860</v>
          </cell>
          <cell r="B197" t="str">
            <v>Uzbekistan</v>
          </cell>
          <cell r="C197">
            <v>236.04193999999998</v>
          </cell>
          <cell r="D197">
            <v>0</v>
          </cell>
          <cell r="F197">
            <v>0</v>
          </cell>
          <cell r="G197">
            <v>236.04193999999998</v>
          </cell>
          <cell r="H197" t="str">
            <v xml:space="preserve">Uzbekistan                    </v>
          </cell>
          <cell r="I197">
            <v>226484.94</v>
          </cell>
          <cell r="J197">
            <v>9557</v>
          </cell>
          <cell r="K197">
            <v>236041.94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C199">
            <v>281.76197999999999</v>
          </cell>
          <cell r="D199">
            <v>0</v>
          </cell>
          <cell r="F199">
            <v>0</v>
          </cell>
          <cell r="G199">
            <v>281.76197999999999</v>
          </cell>
          <cell r="H199" t="str">
            <v xml:space="preserve">Venezuela                     </v>
          </cell>
          <cell r="I199">
            <v>281761.98</v>
          </cell>
          <cell r="K199">
            <v>281761.98</v>
          </cell>
        </row>
        <row r="200">
          <cell r="A200">
            <v>704</v>
          </cell>
          <cell r="B200" t="str">
            <v>Vietnam</v>
          </cell>
          <cell r="C200">
            <v>978.03127999999992</v>
          </cell>
          <cell r="D200">
            <v>0</v>
          </cell>
          <cell r="F200">
            <v>0</v>
          </cell>
          <cell r="G200">
            <v>978.03127999999992</v>
          </cell>
          <cell r="H200" t="str">
            <v xml:space="preserve">Vietnam                       </v>
          </cell>
          <cell r="I200">
            <v>948739.71</v>
          </cell>
          <cell r="J200">
            <v>29291.57</v>
          </cell>
          <cell r="K200">
            <v>978031.28</v>
          </cell>
        </row>
        <row r="201">
          <cell r="A201">
            <v>887</v>
          </cell>
          <cell r="B201" t="str">
            <v>Yemen</v>
          </cell>
          <cell r="C201">
            <v>609.45425</v>
          </cell>
          <cell r="D201">
            <v>0</v>
          </cell>
          <cell r="F201">
            <v>0</v>
          </cell>
          <cell r="G201">
            <v>609.45425</v>
          </cell>
          <cell r="H201" t="str">
            <v xml:space="preserve">Yemen                         </v>
          </cell>
          <cell r="I201">
            <v>609454.25</v>
          </cell>
          <cell r="K201">
            <v>609454.25</v>
          </cell>
        </row>
        <row r="202">
          <cell r="A202">
            <v>894</v>
          </cell>
          <cell r="B202" t="str">
            <v>Zambia</v>
          </cell>
          <cell r="C202">
            <v>826.92472999999995</v>
          </cell>
          <cell r="D202">
            <v>0</v>
          </cell>
          <cell r="F202">
            <v>0</v>
          </cell>
          <cell r="G202">
            <v>826.92472999999995</v>
          </cell>
          <cell r="H202" t="str">
            <v xml:space="preserve">Zambia                        </v>
          </cell>
          <cell r="I202">
            <v>826924.73</v>
          </cell>
          <cell r="K202">
            <v>826924.73</v>
          </cell>
        </row>
        <row r="203">
          <cell r="A203">
            <v>716</v>
          </cell>
          <cell r="B203" t="str">
            <v>Zimbabwe</v>
          </cell>
          <cell r="C203">
            <v>404.00781000000001</v>
          </cell>
          <cell r="D203">
            <v>0</v>
          </cell>
          <cell r="F203">
            <v>0</v>
          </cell>
          <cell r="G203">
            <v>404.00781000000001</v>
          </cell>
          <cell r="H203" t="str">
            <v xml:space="preserve">Zimbabwe                      </v>
          </cell>
          <cell r="I203">
            <v>355295.93</v>
          </cell>
          <cell r="J203">
            <v>48711.88</v>
          </cell>
          <cell r="K203">
            <v>404007.81</v>
          </cell>
        </row>
        <row r="205">
          <cell r="B205" t="str">
            <v>Total Member States</v>
          </cell>
          <cell r="C205">
            <v>64999.341697199998</v>
          </cell>
          <cell r="D205">
            <v>0</v>
          </cell>
          <cell r="E205">
            <v>0</v>
          </cell>
          <cell r="F205">
            <v>0</v>
          </cell>
          <cell r="G205">
            <v>64999.341697199998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59.610320000000002</v>
          </cell>
          <cell r="D228">
            <v>0</v>
          </cell>
          <cell r="F228">
            <v>0</v>
          </cell>
          <cell r="G228">
            <v>59.610320000000002</v>
          </cell>
          <cell r="H228" t="str">
            <v>T.T.U.T.J of T. Palestinian A.</v>
          </cell>
          <cell r="I228">
            <v>59610.32</v>
          </cell>
          <cell r="K228">
            <v>59610.32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59.610320000000002</v>
          </cell>
          <cell r="D235">
            <v>0</v>
          </cell>
          <cell r="E235">
            <v>0</v>
          </cell>
          <cell r="F235">
            <v>0</v>
          </cell>
          <cell r="G235">
            <v>59.610320000000002</v>
          </cell>
        </row>
        <row r="237">
          <cell r="B237" t="str">
            <v>Total countries/areas</v>
          </cell>
          <cell r="C237">
            <v>65058.952017199997</v>
          </cell>
          <cell r="D237">
            <v>0</v>
          </cell>
          <cell r="E237">
            <v>0</v>
          </cell>
          <cell r="F237">
            <v>0</v>
          </cell>
          <cell r="G237">
            <v>65058.952017199997</v>
          </cell>
          <cell r="I237">
            <v>54003603.877299994</v>
          </cell>
          <cell r="J237">
            <v>10995737.819900004</v>
          </cell>
          <cell r="K237">
            <v>64999341.697199993</v>
          </cell>
        </row>
        <row r="239">
          <cell r="A239">
            <v>711</v>
          </cell>
          <cell r="B239" t="str">
            <v>Sub-Saharan Africa</v>
          </cell>
          <cell r="C239">
            <v>7808.8824100000011</v>
          </cell>
          <cell r="D239">
            <v>0</v>
          </cell>
          <cell r="F239">
            <v>0</v>
          </cell>
          <cell r="G239">
            <v>7808.8824100000011</v>
          </cell>
          <cell r="H239" t="str">
            <v xml:space="preserve">Regional Africa               </v>
          </cell>
          <cell r="I239">
            <v>6941402.9400000004</v>
          </cell>
          <cell r="J239">
            <v>867479.47</v>
          </cell>
          <cell r="K239">
            <v>7808882.4100000001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6450.7361700000001</v>
          </cell>
          <cell r="D241">
            <v>0</v>
          </cell>
          <cell r="F241">
            <v>0</v>
          </cell>
          <cell r="G241">
            <v>6450.7361700000001</v>
          </cell>
          <cell r="H241" t="str">
            <v xml:space="preserve">Regional Asia &amp; the Pacific   </v>
          </cell>
          <cell r="I241">
            <v>5950300.2599999998</v>
          </cell>
          <cell r="J241">
            <v>500435.91</v>
          </cell>
          <cell r="K241">
            <v>6450736.1699999999</v>
          </cell>
        </row>
        <row r="242">
          <cell r="A242">
            <v>19</v>
          </cell>
          <cell r="B242" t="str">
            <v>Americas</v>
          </cell>
          <cell r="C242">
            <v>5697.0176388</v>
          </cell>
          <cell r="D242">
            <v>0</v>
          </cell>
          <cell r="F242">
            <v>0</v>
          </cell>
          <cell r="G242">
            <v>5697.0176388</v>
          </cell>
          <cell r="H242" t="str">
            <v xml:space="preserve">Regional Latin America        </v>
          </cell>
          <cell r="I242">
            <v>5075848.7988</v>
          </cell>
          <cell r="J242">
            <v>621168.84</v>
          </cell>
          <cell r="K242">
            <v>5697017.6387999998</v>
          </cell>
        </row>
        <row r="243">
          <cell r="A243">
            <v>146</v>
          </cell>
          <cell r="B243" t="str">
            <v>Western Asia</v>
          </cell>
          <cell r="C243">
            <v>2.1659999999999999</v>
          </cell>
          <cell r="D243">
            <v>0</v>
          </cell>
          <cell r="F243">
            <v>0</v>
          </cell>
          <cell r="G243">
            <v>2.1659999999999999</v>
          </cell>
          <cell r="H243" t="str">
            <v xml:space="preserve">Regional West Asia            </v>
          </cell>
          <cell r="I243">
            <v>2166</v>
          </cell>
          <cell r="K243">
            <v>2166</v>
          </cell>
        </row>
        <row r="244">
          <cell r="A244">
            <v>150</v>
          </cell>
          <cell r="B244" t="str">
            <v>Europe</v>
          </cell>
          <cell r="C244">
            <v>7736.5780600000007</v>
          </cell>
          <cell r="D244">
            <v>0</v>
          </cell>
          <cell r="F244">
            <v>0</v>
          </cell>
          <cell r="G244">
            <v>7736.5780600000007</v>
          </cell>
          <cell r="H244" t="str">
            <v xml:space="preserve">Regional Europe               </v>
          </cell>
          <cell r="I244">
            <v>6929329.6100000003</v>
          </cell>
          <cell r="J244">
            <v>807248.45</v>
          </cell>
          <cell r="K244">
            <v>7736578.0599999996</v>
          </cell>
        </row>
        <row r="245">
          <cell r="A245">
            <v>1020</v>
          </cell>
          <cell r="B245" t="str">
            <v>Global/interregional</v>
          </cell>
          <cell r="C245">
            <v>1974.29565</v>
          </cell>
          <cell r="D245">
            <v>0</v>
          </cell>
          <cell r="F245">
            <v>0</v>
          </cell>
          <cell r="G245">
            <v>1974.29565</v>
          </cell>
          <cell r="H245" t="str">
            <v>Global/Interregional</v>
          </cell>
          <cell r="I245">
            <v>1944595.06</v>
          </cell>
          <cell r="J245">
            <v>29700.59</v>
          </cell>
          <cell r="K245">
            <v>1974295.65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29669.675928800003</v>
          </cell>
          <cell r="D248">
            <v>0</v>
          </cell>
          <cell r="E248">
            <v>0</v>
          </cell>
          <cell r="F248">
            <v>0</v>
          </cell>
          <cell r="G248">
            <v>29669.675928800003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135831</v>
          </cell>
          <cell r="D250">
            <v>0</v>
          </cell>
          <cell r="E250">
            <v>0</v>
          </cell>
          <cell r="F250">
            <v>0</v>
          </cell>
          <cell r="G250">
            <v>135831</v>
          </cell>
        </row>
        <row r="252">
          <cell r="B252" t="str">
            <v>Total</v>
          </cell>
          <cell r="C252">
            <v>230559.62794600002</v>
          </cell>
          <cell r="D252">
            <v>0</v>
          </cell>
          <cell r="E252">
            <v>0</v>
          </cell>
          <cell r="F252">
            <v>0</v>
          </cell>
          <cell r="G252">
            <v>230559.62794600002</v>
          </cell>
        </row>
      </sheetData>
      <sheetData sheetId="37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-12.396999999999935</v>
          </cell>
          <cell r="E12">
            <v>2453.1999999999998</v>
          </cell>
          <cell r="F12">
            <v>2440.8029999999999</v>
          </cell>
          <cell r="G12">
            <v>2440.8029999999999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E14">
            <v>5.0000000000000001E-3</v>
          </cell>
          <cell r="F14">
            <v>5.0000000000000001E-3</v>
          </cell>
          <cell r="G14">
            <v>5.0000000000000001E-3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E16">
            <v>81.7</v>
          </cell>
          <cell r="F16">
            <v>81.7</v>
          </cell>
          <cell r="G16">
            <v>81.7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E18">
            <v>9113.2999999999993</v>
          </cell>
          <cell r="F18">
            <v>9113.2999999999993</v>
          </cell>
          <cell r="G18">
            <v>9113.2999999999993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E23">
            <v>2.4</v>
          </cell>
          <cell r="F23">
            <v>2.4</v>
          </cell>
          <cell r="G23">
            <v>2.4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E25">
            <v>0.2</v>
          </cell>
          <cell r="F25">
            <v>0.2</v>
          </cell>
          <cell r="G25">
            <v>0.2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E26">
            <v>12.9</v>
          </cell>
          <cell r="F26">
            <v>12.9</v>
          </cell>
          <cell r="G26">
            <v>12.9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E32">
            <v>2529.9</v>
          </cell>
          <cell r="F32">
            <v>2529.9</v>
          </cell>
          <cell r="G32">
            <v>2529.9</v>
          </cell>
        </row>
        <row r="33">
          <cell r="A33">
            <v>70</v>
          </cell>
          <cell r="B33" t="str">
            <v>Bosnia and Herzegovina</v>
          </cell>
          <cell r="D33">
            <v>-6.9</v>
          </cell>
          <cell r="F33">
            <v>-6.9</v>
          </cell>
          <cell r="G33">
            <v>-6.9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E34">
            <v>273.10000000000002</v>
          </cell>
          <cell r="F34">
            <v>273.10000000000002</v>
          </cell>
          <cell r="G34">
            <v>273.10000000000002</v>
          </cell>
        </row>
        <row r="35">
          <cell r="A35">
            <v>76</v>
          </cell>
          <cell r="B35" t="str">
            <v>Brazil</v>
          </cell>
          <cell r="D35">
            <v>0</v>
          </cell>
          <cell r="E35">
            <v>10915.5</v>
          </cell>
          <cell r="F35">
            <v>10915.5</v>
          </cell>
          <cell r="G35">
            <v>10915.5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13.8</v>
          </cell>
          <cell r="F40">
            <v>13.8</v>
          </cell>
          <cell r="G40">
            <v>13.8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E43">
            <v>19</v>
          </cell>
          <cell r="F43">
            <v>19</v>
          </cell>
          <cell r="G43">
            <v>19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E47">
            <v>-0.6</v>
          </cell>
          <cell r="F47">
            <v>-0.6</v>
          </cell>
          <cell r="G47">
            <v>-0.6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E48">
            <v>68.099999999999994</v>
          </cell>
          <cell r="F48">
            <v>68.099999999999994</v>
          </cell>
          <cell r="G48">
            <v>68.099999999999994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E51">
            <v>362.1</v>
          </cell>
          <cell r="F51">
            <v>362.1</v>
          </cell>
          <cell r="G51">
            <v>362.1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E54">
            <v>15.9</v>
          </cell>
          <cell r="F54">
            <v>15.9</v>
          </cell>
          <cell r="G54">
            <v>15.9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E55">
            <v>5.0999999999999996</v>
          </cell>
          <cell r="F55">
            <v>5.0999999999999996</v>
          </cell>
          <cell r="G55">
            <v>5.0999999999999996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E56">
            <v>0.1</v>
          </cell>
          <cell r="F56">
            <v>0.1</v>
          </cell>
          <cell r="G56">
            <v>0.1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708.8</v>
          </cell>
          <cell r="F58">
            <v>708.8</v>
          </cell>
          <cell r="G58">
            <v>708.8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0.1</v>
          </cell>
          <cell r="F60">
            <v>0.1</v>
          </cell>
          <cell r="G60">
            <v>0.1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E62">
            <v>30.5</v>
          </cell>
          <cell r="F62">
            <v>30.5</v>
          </cell>
          <cell r="G62">
            <v>30.5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E64">
            <v>96.4</v>
          </cell>
          <cell r="F64">
            <v>96.4</v>
          </cell>
          <cell r="G64">
            <v>96.4</v>
          </cell>
        </row>
        <row r="65">
          <cell r="A65">
            <v>222</v>
          </cell>
          <cell r="B65" t="str">
            <v>El Salvador</v>
          </cell>
          <cell r="D65">
            <v>29.3</v>
          </cell>
          <cell r="E65">
            <v>16.3</v>
          </cell>
          <cell r="F65">
            <v>45.6</v>
          </cell>
          <cell r="G65">
            <v>45.6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E69">
            <v>149</v>
          </cell>
          <cell r="F69">
            <v>149</v>
          </cell>
          <cell r="G69">
            <v>149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E71">
            <v>117.4</v>
          </cell>
          <cell r="F71">
            <v>117.4</v>
          </cell>
          <cell r="G71">
            <v>117.4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E72">
            <v>-1.5</v>
          </cell>
          <cell r="F72">
            <v>-1.5</v>
          </cell>
          <cell r="G72">
            <v>-1.5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E74">
            <v>139</v>
          </cell>
          <cell r="F74">
            <v>139</v>
          </cell>
          <cell r="G74">
            <v>139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E79">
            <v>546.79999999999995</v>
          </cell>
          <cell r="F79">
            <v>546.79999999999995</v>
          </cell>
          <cell r="G79">
            <v>546.79999999999995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E81">
            <v>5852.9</v>
          </cell>
          <cell r="F81">
            <v>5852.9</v>
          </cell>
          <cell r="G81">
            <v>5852.9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E82">
            <v>5.2</v>
          </cell>
          <cell r="F82">
            <v>5.2</v>
          </cell>
          <cell r="G82">
            <v>5.2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E84">
            <v>0.1</v>
          </cell>
          <cell r="F84">
            <v>0.1</v>
          </cell>
          <cell r="G84">
            <v>0.1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E85">
            <v>59.6</v>
          </cell>
          <cell r="F85">
            <v>59.6</v>
          </cell>
          <cell r="G85">
            <v>59.6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E88">
            <v>48.9</v>
          </cell>
          <cell r="F88">
            <v>48.9</v>
          </cell>
          <cell r="G88">
            <v>48.9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E89">
            <v>115.1</v>
          </cell>
          <cell r="F89">
            <v>115.1</v>
          </cell>
          <cell r="G89">
            <v>115.1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E90">
            <v>0.2</v>
          </cell>
          <cell r="F90">
            <v>0.2</v>
          </cell>
          <cell r="G90">
            <v>0.2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E98">
            <v>0.7</v>
          </cell>
          <cell r="F98">
            <v>0.7</v>
          </cell>
          <cell r="G98">
            <v>0.7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11.4</v>
          </cell>
          <cell r="F104">
            <v>11.4</v>
          </cell>
          <cell r="G104">
            <v>11.4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E105">
            <v>2.6</v>
          </cell>
          <cell r="F105">
            <v>2.6</v>
          </cell>
          <cell r="G105">
            <v>2.6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E106">
            <v>2585.3000000000002</v>
          </cell>
          <cell r="F106">
            <v>2585.3000000000002</v>
          </cell>
          <cell r="G106">
            <v>2585.3000000000002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E107">
            <v>22.6</v>
          </cell>
          <cell r="F107">
            <v>22.6</v>
          </cell>
          <cell r="G107">
            <v>22.6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E108">
            <v>0.3</v>
          </cell>
          <cell r="F108">
            <v>0.3</v>
          </cell>
          <cell r="G108">
            <v>0.3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E122">
            <v>190.4</v>
          </cell>
          <cell r="F122">
            <v>190.4</v>
          </cell>
          <cell r="G122">
            <v>190.4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E127">
            <v>2</v>
          </cell>
          <cell r="F127">
            <v>2</v>
          </cell>
          <cell r="G127">
            <v>2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E128">
            <v>16.3</v>
          </cell>
          <cell r="F128">
            <v>16.3</v>
          </cell>
          <cell r="G128">
            <v>16.3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E129">
            <v>111.8</v>
          </cell>
          <cell r="F129">
            <v>111.8</v>
          </cell>
          <cell r="G129">
            <v>111.8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E130">
            <v>0.13600000000000001</v>
          </cell>
          <cell r="F130">
            <v>0.13600000000000001</v>
          </cell>
          <cell r="G130">
            <v>0.13600000000000001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E134">
            <v>40.4</v>
          </cell>
          <cell r="F134">
            <v>40.4</v>
          </cell>
          <cell r="G134">
            <v>40.4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E136">
            <v>-12.1</v>
          </cell>
          <cell r="F136">
            <v>-12.1</v>
          </cell>
          <cell r="G136">
            <v>-12.1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E138">
            <v>164.8</v>
          </cell>
          <cell r="F138">
            <v>164.8</v>
          </cell>
          <cell r="G138">
            <v>164.8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E139">
            <v>88.5</v>
          </cell>
          <cell r="F139">
            <v>88.5</v>
          </cell>
          <cell r="G139">
            <v>88.5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E141">
            <v>5439.6</v>
          </cell>
          <cell r="F141">
            <v>5439.6</v>
          </cell>
          <cell r="G141">
            <v>5439.6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E144">
            <v>4946</v>
          </cell>
          <cell r="F144">
            <v>4946</v>
          </cell>
          <cell r="G144">
            <v>4946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E145">
            <v>1331.6</v>
          </cell>
          <cell r="F145">
            <v>1331.6</v>
          </cell>
          <cell r="G145">
            <v>1331.6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E148">
            <v>182.8</v>
          </cell>
          <cell r="F148">
            <v>182.8</v>
          </cell>
          <cell r="G148">
            <v>182.8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E149">
            <v>0.1</v>
          </cell>
          <cell r="F149">
            <v>0.1</v>
          </cell>
          <cell r="G149">
            <v>0.1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E151">
            <v>0.1</v>
          </cell>
          <cell r="F151">
            <v>0.1</v>
          </cell>
          <cell r="G151">
            <v>0.1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E152">
            <v>0.4</v>
          </cell>
          <cell r="F152">
            <v>0.4</v>
          </cell>
          <cell r="G152">
            <v>0.4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E153">
            <v>48.4</v>
          </cell>
          <cell r="F153">
            <v>48.4</v>
          </cell>
          <cell r="G153">
            <v>48.4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E157">
            <v>5045</v>
          </cell>
          <cell r="F157">
            <v>5045</v>
          </cell>
          <cell r="G157">
            <v>5045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E160">
            <v>98.2</v>
          </cell>
          <cell r="F160">
            <v>98.2</v>
          </cell>
          <cell r="G160">
            <v>98.2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E162">
            <v>125.4</v>
          </cell>
          <cell r="F162">
            <v>125.4</v>
          </cell>
          <cell r="G162">
            <v>125.4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E167">
            <v>404.4</v>
          </cell>
          <cell r="F167">
            <v>404.4</v>
          </cell>
          <cell r="G167">
            <v>404.4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E169">
            <v>-4.4000000000000004</v>
          </cell>
          <cell r="F169">
            <v>-4.4000000000000004</v>
          </cell>
          <cell r="G169">
            <v>-4.4000000000000004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-88.8</v>
          </cell>
          <cell r="F178">
            <v>-88.8</v>
          </cell>
          <cell r="G178">
            <v>-88.8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E180">
            <v>573.5</v>
          </cell>
          <cell r="F180">
            <v>573.5</v>
          </cell>
          <cell r="G180">
            <v>573.5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E188">
            <v>1.6E-2</v>
          </cell>
          <cell r="F188">
            <v>1.6E-2</v>
          </cell>
          <cell r="G188">
            <v>1.6E-2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E190">
            <v>1.1000000000000001</v>
          </cell>
          <cell r="F190">
            <v>1.1000000000000001</v>
          </cell>
          <cell r="G190">
            <v>1.1000000000000001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E192">
            <v>0.1</v>
          </cell>
          <cell r="F192">
            <v>0.1</v>
          </cell>
          <cell r="G192">
            <v>0.1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E196">
            <v>39.1</v>
          </cell>
          <cell r="F196">
            <v>39.1</v>
          </cell>
          <cell r="G196">
            <v>39.1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E199">
            <v>368.5</v>
          </cell>
          <cell r="F199">
            <v>368.5</v>
          </cell>
          <cell r="G199">
            <v>368.5</v>
          </cell>
        </row>
        <row r="200">
          <cell r="A200">
            <v>704</v>
          </cell>
          <cell r="B200" t="str">
            <v>Vietnam</v>
          </cell>
          <cell r="D200">
            <v>-1.3</v>
          </cell>
          <cell r="E200">
            <v>0</v>
          </cell>
          <cell r="F200">
            <v>-1.3</v>
          </cell>
          <cell r="G200">
            <v>-1.3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E201">
            <v>11.6</v>
          </cell>
          <cell r="F201">
            <v>11.6</v>
          </cell>
          <cell r="G201">
            <v>11.6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742.803</v>
          </cell>
          <cell r="E205">
            <v>54764.256999999991</v>
          </cell>
          <cell r="F205">
            <v>55507.05999999999</v>
          </cell>
          <cell r="G205">
            <v>55507.05999999999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565.4</v>
          </cell>
          <cell r="F223">
            <v>565.4</v>
          </cell>
          <cell r="G223">
            <v>565.4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499.4</v>
          </cell>
          <cell r="E233">
            <v>0</v>
          </cell>
          <cell r="F233">
            <v>499.4</v>
          </cell>
          <cell r="G233">
            <v>499.4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499.4</v>
          </cell>
          <cell r="E235">
            <v>565.4</v>
          </cell>
          <cell r="F235">
            <v>1064.8</v>
          </cell>
          <cell r="G235">
            <v>1064.8</v>
          </cell>
        </row>
        <row r="237">
          <cell r="B237" t="str">
            <v>Total countries/areas</v>
          </cell>
          <cell r="C237">
            <v>0</v>
          </cell>
          <cell r="D237">
            <v>1242.203</v>
          </cell>
          <cell r="E237">
            <v>55329.656999999992</v>
          </cell>
          <cell r="F237">
            <v>56571.859999999993</v>
          </cell>
          <cell r="G237">
            <v>56571.859999999993</v>
          </cell>
        </row>
        <row r="239">
          <cell r="A239">
            <v>711</v>
          </cell>
          <cell r="B239" t="str">
            <v>Sub-Saharan Africa</v>
          </cell>
          <cell r="D239">
            <v>1961.2</v>
          </cell>
          <cell r="F239">
            <v>1961.2</v>
          </cell>
          <cell r="G239">
            <v>1961.2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1517.7</v>
          </cell>
          <cell r="E241">
            <v>49.7</v>
          </cell>
          <cell r="F241">
            <v>1567.4</v>
          </cell>
          <cell r="G241">
            <v>1567.4</v>
          </cell>
        </row>
        <row r="242">
          <cell r="A242">
            <v>19</v>
          </cell>
          <cell r="B242" t="str">
            <v>Americas</v>
          </cell>
          <cell r="D242">
            <v>957.5</v>
          </cell>
          <cell r="E242">
            <v>1033.8</v>
          </cell>
          <cell r="F242">
            <v>1991.3</v>
          </cell>
          <cell r="G242">
            <v>1991.3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E243">
            <v>776.2</v>
          </cell>
          <cell r="F243">
            <v>776.2</v>
          </cell>
          <cell r="G243">
            <v>776.2</v>
          </cell>
        </row>
        <row r="244">
          <cell r="A244">
            <v>150</v>
          </cell>
          <cell r="B244" t="str">
            <v>Europe</v>
          </cell>
          <cell r="D244">
            <v>150.5</v>
          </cell>
          <cell r="F244">
            <v>150.5</v>
          </cell>
          <cell r="G244">
            <v>150.5</v>
          </cell>
        </row>
        <row r="245">
          <cell r="A245">
            <v>1020</v>
          </cell>
          <cell r="B245" t="str">
            <v>Global/interregional</v>
          </cell>
          <cell r="D245">
            <v>69.5</v>
          </cell>
          <cell r="E245">
            <v>0</v>
          </cell>
          <cell r="F245">
            <v>69.5</v>
          </cell>
          <cell r="G245">
            <v>69.5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4656.3999999999996</v>
          </cell>
          <cell r="E248">
            <v>1859.7</v>
          </cell>
          <cell r="F248">
            <v>6516.1</v>
          </cell>
          <cell r="G248">
            <v>6516.1</v>
          </cell>
        </row>
        <row r="250">
          <cell r="A250">
            <v>2401</v>
          </cell>
          <cell r="B250" t="str">
            <v>Not elsewhere classified (from table 3b)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0</v>
          </cell>
          <cell r="D252">
            <v>5898.6029999999992</v>
          </cell>
          <cell r="E252">
            <v>57189.356999999989</v>
          </cell>
          <cell r="F252">
            <v>63087.959999999992</v>
          </cell>
          <cell r="G252">
            <v>63087.959999999992</v>
          </cell>
        </row>
      </sheetData>
      <sheetData sheetId="38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D239">
            <v>357.74</v>
          </cell>
          <cell r="E239">
            <v>1293.579</v>
          </cell>
          <cell r="F239">
            <v>1651.319</v>
          </cell>
          <cell r="G239">
            <v>1651.319</v>
          </cell>
          <cell r="J239">
            <v>0.35774</v>
          </cell>
          <cell r="K239">
            <v>1.293579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J240">
            <v>0</v>
          </cell>
          <cell r="K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778.91800000000001</v>
          </cell>
          <cell r="E241">
            <v>673.452</v>
          </cell>
          <cell r="F241">
            <v>1452.37</v>
          </cell>
          <cell r="G241">
            <v>1452.37</v>
          </cell>
          <cell r="J241">
            <v>0.778918</v>
          </cell>
          <cell r="K241">
            <v>0.67345200000000005</v>
          </cell>
        </row>
        <row r="242">
          <cell r="A242">
            <v>19</v>
          </cell>
          <cell r="B242" t="str">
            <v>Americas</v>
          </cell>
          <cell r="D242">
            <v>81.555999999999997</v>
          </cell>
          <cell r="E242">
            <v>933.00300000000004</v>
          </cell>
          <cell r="F242">
            <v>1014.5590000000001</v>
          </cell>
          <cell r="G242">
            <v>1014.5590000000001</v>
          </cell>
          <cell r="J242">
            <v>8.1556000000000003E-2</v>
          </cell>
          <cell r="K242">
            <v>0.93300300000000003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J243">
            <v>0</v>
          </cell>
          <cell r="K243">
            <v>0</v>
          </cell>
        </row>
        <row r="244">
          <cell r="A244">
            <v>150</v>
          </cell>
          <cell r="B244" t="str">
            <v>Europe</v>
          </cell>
          <cell r="D244">
            <v>34.728999999999999</v>
          </cell>
          <cell r="E244">
            <v>287.78500000000003</v>
          </cell>
          <cell r="F244">
            <v>322.51400000000001</v>
          </cell>
          <cell r="G244">
            <v>322.51400000000001</v>
          </cell>
          <cell r="J244">
            <v>3.4728999999999996E-2</v>
          </cell>
          <cell r="K244">
            <v>0.28778500000000001</v>
          </cell>
        </row>
        <row r="245">
          <cell r="A245">
            <v>1020</v>
          </cell>
          <cell r="B245" t="str">
            <v>Global/interregional</v>
          </cell>
          <cell r="D245">
            <v>6110.5709999999999</v>
          </cell>
          <cell r="E245">
            <v>1293.4929999999999</v>
          </cell>
          <cell r="F245">
            <v>7404.0640000000003</v>
          </cell>
          <cell r="G245">
            <v>7404.0640000000003</v>
          </cell>
          <cell r="J245">
            <v>6.1105710000000002</v>
          </cell>
          <cell r="K245">
            <v>1.293493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1.823</v>
          </cell>
          <cell r="E246">
            <v>345.61399999999998</v>
          </cell>
          <cell r="F246">
            <v>347.43699999999995</v>
          </cell>
          <cell r="G246">
            <v>347.43699999999995</v>
          </cell>
          <cell r="J246">
            <v>1.823E-3</v>
          </cell>
          <cell r="K246">
            <v>0.34561399999999998</v>
          </cell>
        </row>
        <row r="247">
          <cell r="F247">
            <v>0</v>
          </cell>
          <cell r="G247">
            <v>0</v>
          </cell>
          <cell r="J247">
            <v>0</v>
          </cell>
          <cell r="K247">
            <v>0</v>
          </cell>
        </row>
        <row r="248">
          <cell r="B248" t="str">
            <v>Total, Regional</v>
          </cell>
          <cell r="C248">
            <v>0</v>
          </cell>
          <cell r="D248">
            <v>7365.3370000000004</v>
          </cell>
          <cell r="E248">
            <v>4826.9259999999995</v>
          </cell>
          <cell r="F248">
            <v>12192.263000000001</v>
          </cell>
          <cell r="G248">
            <v>12192.263000000001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4629.1000000000004</v>
          </cell>
          <cell r="D250">
            <v>0</v>
          </cell>
          <cell r="E250">
            <v>0</v>
          </cell>
          <cell r="F250">
            <v>0</v>
          </cell>
          <cell r="G250">
            <v>4629.1000000000004</v>
          </cell>
        </row>
        <row r="252">
          <cell r="B252" t="str">
            <v>Total</v>
          </cell>
          <cell r="C252">
            <v>4629.1000000000004</v>
          </cell>
          <cell r="D252">
            <v>7365.3370000000004</v>
          </cell>
          <cell r="E252">
            <v>4826.9259999999995</v>
          </cell>
          <cell r="F252">
            <v>12192.263000000001</v>
          </cell>
          <cell r="G252">
            <v>16821.363000000001</v>
          </cell>
        </row>
      </sheetData>
      <sheetData sheetId="39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1628</v>
          </cell>
          <cell r="F12">
            <v>1628</v>
          </cell>
          <cell r="G12">
            <v>1628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E16">
            <v>12</v>
          </cell>
          <cell r="F16">
            <v>12</v>
          </cell>
          <cell r="G16">
            <v>12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E18">
            <v>60.8</v>
          </cell>
          <cell r="F18">
            <v>60.8</v>
          </cell>
          <cell r="G18">
            <v>60.8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0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6.9</v>
          </cell>
          <cell r="F39">
            <v>6.9</v>
          </cell>
          <cell r="G39">
            <v>6.9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E48">
            <v>145.19999999999999</v>
          </cell>
          <cell r="F48">
            <v>145.19999999999999</v>
          </cell>
          <cell r="G48">
            <v>145.19999999999999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E51">
            <v>77.400000000000006</v>
          </cell>
          <cell r="F51">
            <v>77.400000000000006</v>
          </cell>
          <cell r="G51">
            <v>77.400000000000006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E65">
            <v>18.5</v>
          </cell>
          <cell r="F65">
            <v>18.5</v>
          </cell>
          <cell r="G65">
            <v>18.5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E86">
            <v>4.9000000000000004</v>
          </cell>
          <cell r="F86">
            <v>4.9000000000000004</v>
          </cell>
          <cell r="G86">
            <v>4.9000000000000004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E92">
            <v>135.30000000000001</v>
          </cell>
          <cell r="F92">
            <v>135.30000000000001</v>
          </cell>
          <cell r="G92">
            <v>135.30000000000001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3.8</v>
          </cell>
          <cell r="F101">
            <v>3.8</v>
          </cell>
          <cell r="G101">
            <v>3.8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24.2</v>
          </cell>
          <cell r="F121">
            <v>24.2</v>
          </cell>
          <cell r="G121">
            <v>24.2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13.5</v>
          </cell>
          <cell r="F126">
            <v>13.5</v>
          </cell>
          <cell r="G126">
            <v>13.5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E180">
            <v>43</v>
          </cell>
          <cell r="F180">
            <v>43</v>
          </cell>
          <cell r="G180">
            <v>43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245.6</v>
          </cell>
          <cell r="F182">
            <v>245.6</v>
          </cell>
          <cell r="G182">
            <v>245.6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6.1</v>
          </cell>
          <cell r="F194">
            <v>6.1</v>
          </cell>
          <cell r="G194">
            <v>6.1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2</v>
          </cell>
          <cell r="F200">
            <v>2</v>
          </cell>
          <cell r="G200">
            <v>2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E201">
            <v>16.5</v>
          </cell>
          <cell r="F201">
            <v>16.5</v>
          </cell>
          <cell r="G201">
            <v>16.5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1930.1</v>
          </cell>
          <cell r="E205">
            <v>513.59999999999991</v>
          </cell>
          <cell r="F205">
            <v>2443.7000000000003</v>
          </cell>
          <cell r="G205">
            <v>2443.7000000000003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1930.1</v>
          </cell>
          <cell r="E237">
            <v>513.59999999999991</v>
          </cell>
          <cell r="F237">
            <v>2443.7000000000003</v>
          </cell>
          <cell r="G237">
            <v>2443.7000000000003</v>
          </cell>
        </row>
        <row r="239">
          <cell r="A239">
            <v>711</v>
          </cell>
          <cell r="B239" t="str">
            <v>Sub-Saharan Africa</v>
          </cell>
          <cell r="D239">
            <v>1074.8</v>
          </cell>
          <cell r="F239">
            <v>1074.8</v>
          </cell>
          <cell r="G239">
            <v>1074.8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1110.5999999999999</v>
          </cell>
          <cell r="F241">
            <v>1110.5999999999999</v>
          </cell>
          <cell r="G241">
            <v>1110.5999999999999</v>
          </cell>
        </row>
        <row r="242">
          <cell r="A242">
            <v>19</v>
          </cell>
          <cell r="B242" t="str">
            <v>Americas</v>
          </cell>
          <cell r="D242">
            <v>498.3</v>
          </cell>
          <cell r="F242">
            <v>498.3</v>
          </cell>
          <cell r="G242">
            <v>498.3</v>
          </cell>
        </row>
        <row r="243">
          <cell r="A243">
            <v>146</v>
          </cell>
          <cell r="B243" t="str">
            <v>Western Asia</v>
          </cell>
          <cell r="D243">
            <v>435.8</v>
          </cell>
          <cell r="F243">
            <v>435.8</v>
          </cell>
          <cell r="G243">
            <v>435.8</v>
          </cell>
        </row>
        <row r="244">
          <cell r="A244">
            <v>150</v>
          </cell>
          <cell r="B244" t="str">
            <v>Europe</v>
          </cell>
          <cell r="D244">
            <v>320.10000000000002</v>
          </cell>
          <cell r="F244">
            <v>320.10000000000002</v>
          </cell>
          <cell r="G244">
            <v>320.10000000000002</v>
          </cell>
        </row>
        <row r="245">
          <cell r="A245">
            <v>1020</v>
          </cell>
          <cell r="B245" t="str">
            <v>Global/interregional</v>
          </cell>
          <cell r="D245">
            <v>2934.1</v>
          </cell>
          <cell r="F245">
            <v>2934.1</v>
          </cell>
          <cell r="G245">
            <v>2934.1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6373.7</v>
          </cell>
          <cell r="E248">
            <v>0</v>
          </cell>
          <cell r="F248">
            <v>6373.7</v>
          </cell>
          <cell r="G248">
            <v>6373.7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23322.001299999996</v>
          </cell>
          <cell r="E250">
            <v>0</v>
          </cell>
          <cell r="F250">
            <v>0</v>
          </cell>
          <cell r="G250">
            <v>23322.001299999996</v>
          </cell>
        </row>
        <row r="252">
          <cell r="B252" t="str">
            <v>Total</v>
          </cell>
          <cell r="C252">
            <v>23322.001299999996</v>
          </cell>
          <cell r="D252">
            <v>8303.7999999999993</v>
          </cell>
          <cell r="E252">
            <v>513.59999999999991</v>
          </cell>
          <cell r="F252">
            <v>8817.4</v>
          </cell>
          <cell r="G252">
            <v>32139.401299999998</v>
          </cell>
        </row>
      </sheetData>
      <sheetData sheetId="40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19</v>
          </cell>
          <cell r="F12">
            <v>0</v>
          </cell>
          <cell r="G12">
            <v>19</v>
          </cell>
          <cell r="H12" t="str">
            <v>Afghanistan</v>
          </cell>
          <cell r="I12">
            <v>19</v>
          </cell>
          <cell r="M12">
            <v>0</v>
          </cell>
          <cell r="O12">
            <v>0</v>
          </cell>
          <cell r="P12">
            <v>19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  <cell r="M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  <cell r="M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  <cell r="M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  <cell r="M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  <cell r="M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  <cell r="M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  <cell r="M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  <cell r="M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  <cell r="M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  <cell r="M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  <cell r="M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  <cell r="M24">
            <v>0</v>
          </cell>
        </row>
        <row r="25">
          <cell r="A25">
            <v>50</v>
          </cell>
          <cell r="B25" t="str">
            <v>Bangladesh</v>
          </cell>
          <cell r="C25">
            <v>27</v>
          </cell>
          <cell r="F25">
            <v>0</v>
          </cell>
          <cell r="G25">
            <v>27</v>
          </cell>
          <cell r="H25" t="str">
            <v>Bangladesh</v>
          </cell>
          <cell r="I25">
            <v>27</v>
          </cell>
          <cell r="M25">
            <v>0</v>
          </cell>
          <cell r="O25">
            <v>0</v>
          </cell>
          <cell r="P25">
            <v>27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  <cell r="M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  <cell r="M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  <cell r="M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  <cell r="M29">
            <v>0</v>
          </cell>
        </row>
        <row r="30">
          <cell r="A30">
            <v>204</v>
          </cell>
          <cell r="B30" t="str">
            <v>Benin</v>
          </cell>
          <cell r="C30">
            <v>29</v>
          </cell>
          <cell r="E30">
            <v>95</v>
          </cell>
          <cell r="F30">
            <v>95</v>
          </cell>
          <cell r="G30">
            <v>124</v>
          </cell>
          <cell r="H30" t="str">
            <v>Benin</v>
          </cell>
          <cell r="I30">
            <v>29</v>
          </cell>
          <cell r="M30">
            <v>0</v>
          </cell>
          <cell r="N30">
            <v>95</v>
          </cell>
          <cell r="O30">
            <v>95</v>
          </cell>
          <cell r="P30">
            <v>124</v>
          </cell>
        </row>
        <row r="31">
          <cell r="A31">
            <v>64</v>
          </cell>
          <cell r="B31" t="str">
            <v>Bhutan</v>
          </cell>
          <cell r="C31">
            <v>6</v>
          </cell>
          <cell r="F31">
            <v>0</v>
          </cell>
          <cell r="G31">
            <v>6</v>
          </cell>
          <cell r="H31" t="str">
            <v>Bhutan</v>
          </cell>
          <cell r="I31">
            <v>6</v>
          </cell>
          <cell r="M31">
            <v>0</v>
          </cell>
          <cell r="O31">
            <v>0</v>
          </cell>
          <cell r="P31">
            <v>6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  <cell r="M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  <cell r="M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  <cell r="M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  <cell r="M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  <cell r="M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  <cell r="M37">
            <v>0</v>
          </cell>
        </row>
        <row r="38">
          <cell r="A38">
            <v>854</v>
          </cell>
          <cell r="B38" t="str">
            <v>Burkina Faso</v>
          </cell>
          <cell r="C38">
            <v>6</v>
          </cell>
          <cell r="E38">
            <v>33</v>
          </cell>
          <cell r="F38">
            <v>33</v>
          </cell>
          <cell r="G38">
            <v>39</v>
          </cell>
          <cell r="H38" t="str">
            <v>Burkina Faso</v>
          </cell>
          <cell r="I38">
            <v>6</v>
          </cell>
          <cell r="M38">
            <v>0</v>
          </cell>
          <cell r="N38">
            <v>33</v>
          </cell>
          <cell r="O38">
            <v>33</v>
          </cell>
          <cell r="P38">
            <v>39</v>
          </cell>
        </row>
        <row r="39">
          <cell r="A39">
            <v>108</v>
          </cell>
          <cell r="B39" t="str">
            <v>Burundi</v>
          </cell>
          <cell r="C39">
            <v>47</v>
          </cell>
          <cell r="E39">
            <v>4</v>
          </cell>
          <cell r="F39">
            <v>4</v>
          </cell>
          <cell r="G39">
            <v>51</v>
          </cell>
          <cell r="H39" t="str">
            <v>Burundi</v>
          </cell>
          <cell r="I39">
            <v>47</v>
          </cell>
          <cell r="M39">
            <v>0</v>
          </cell>
          <cell r="N39">
            <v>4</v>
          </cell>
          <cell r="O39">
            <v>4</v>
          </cell>
          <cell r="P39">
            <v>51</v>
          </cell>
        </row>
        <row r="40">
          <cell r="A40">
            <v>116</v>
          </cell>
          <cell r="B40" t="str">
            <v>Cambodia</v>
          </cell>
          <cell r="E40">
            <v>5</v>
          </cell>
          <cell r="F40">
            <v>5</v>
          </cell>
          <cell r="G40">
            <v>5</v>
          </cell>
          <cell r="H40" t="str">
            <v>Cambodia</v>
          </cell>
          <cell r="M40">
            <v>0</v>
          </cell>
          <cell r="N40">
            <v>5</v>
          </cell>
          <cell r="O40">
            <v>5</v>
          </cell>
          <cell r="P40">
            <v>5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  <cell r="M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  <cell r="M42">
            <v>0</v>
          </cell>
        </row>
        <row r="43">
          <cell r="A43">
            <v>132</v>
          </cell>
          <cell r="B43" t="str">
            <v>Cape Verde</v>
          </cell>
          <cell r="C43">
            <v>20</v>
          </cell>
          <cell r="F43">
            <v>0</v>
          </cell>
          <cell r="G43">
            <v>20</v>
          </cell>
          <cell r="H43" t="str">
            <v>Cape Verde</v>
          </cell>
          <cell r="I43">
            <v>20</v>
          </cell>
          <cell r="M43">
            <v>0</v>
          </cell>
          <cell r="O43">
            <v>0</v>
          </cell>
          <cell r="P43">
            <v>20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  <cell r="M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  <cell r="M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  <cell r="M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  <cell r="M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  <cell r="M48">
            <v>0</v>
          </cell>
        </row>
        <row r="49">
          <cell r="A49">
            <v>174</v>
          </cell>
          <cell r="B49" t="str">
            <v>Comoros</v>
          </cell>
          <cell r="E49">
            <v>39</v>
          </cell>
          <cell r="F49">
            <v>39</v>
          </cell>
          <cell r="G49">
            <v>39</v>
          </cell>
          <cell r="H49" t="str">
            <v>Comoros</v>
          </cell>
          <cell r="M49">
            <v>0</v>
          </cell>
          <cell r="N49">
            <v>39</v>
          </cell>
          <cell r="O49">
            <v>39</v>
          </cell>
          <cell r="P49">
            <v>39</v>
          </cell>
        </row>
        <row r="50">
          <cell r="A50">
            <v>178</v>
          </cell>
          <cell r="B50" t="str">
            <v>Congo</v>
          </cell>
          <cell r="E50">
            <v>3</v>
          </cell>
          <cell r="F50">
            <v>3</v>
          </cell>
          <cell r="G50">
            <v>3</v>
          </cell>
          <cell r="H50" t="str">
            <v>Congo</v>
          </cell>
          <cell r="M50">
            <v>0</v>
          </cell>
          <cell r="N50">
            <v>3</v>
          </cell>
          <cell r="O50">
            <v>3</v>
          </cell>
          <cell r="P50">
            <v>3</v>
          </cell>
        </row>
        <row r="51">
          <cell r="A51">
            <v>188</v>
          </cell>
          <cell r="B51" t="str">
            <v>Costa Rica</v>
          </cell>
          <cell r="E51">
            <v>41</v>
          </cell>
          <cell r="F51">
            <v>41</v>
          </cell>
          <cell r="G51">
            <v>41</v>
          </cell>
          <cell r="H51" t="str">
            <v>Costa Rica</v>
          </cell>
          <cell r="M51">
            <v>0</v>
          </cell>
          <cell r="N51">
            <v>41</v>
          </cell>
          <cell r="O51">
            <v>41</v>
          </cell>
          <cell r="P51">
            <v>41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  <cell r="M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  <cell r="M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  <cell r="M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  <cell r="M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  <cell r="M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  <cell r="M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  <cell r="M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  <cell r="M59">
            <v>0</v>
          </cell>
        </row>
        <row r="60">
          <cell r="A60">
            <v>262</v>
          </cell>
          <cell r="B60" t="str">
            <v>Djibouti</v>
          </cell>
          <cell r="C60">
            <v>20</v>
          </cell>
          <cell r="E60">
            <v>40</v>
          </cell>
          <cell r="F60">
            <v>40</v>
          </cell>
          <cell r="G60">
            <v>60</v>
          </cell>
          <cell r="H60" t="str">
            <v>Djibouti</v>
          </cell>
          <cell r="I60">
            <v>20</v>
          </cell>
          <cell r="M60">
            <v>0</v>
          </cell>
          <cell r="N60">
            <v>40</v>
          </cell>
          <cell r="O60">
            <v>40</v>
          </cell>
          <cell r="P60">
            <v>60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  <cell r="M61">
            <v>0</v>
          </cell>
        </row>
        <row r="62">
          <cell r="A62">
            <v>214</v>
          </cell>
          <cell r="B62" t="str">
            <v>Dominican Republic</v>
          </cell>
          <cell r="D62">
            <v>5</v>
          </cell>
          <cell r="F62">
            <v>5</v>
          </cell>
          <cell r="G62">
            <v>5</v>
          </cell>
          <cell r="H62" t="str">
            <v>Dominican Republic</v>
          </cell>
          <cell r="L62">
            <v>5</v>
          </cell>
          <cell r="M62">
            <v>5</v>
          </cell>
          <cell r="O62">
            <v>10</v>
          </cell>
          <cell r="P62">
            <v>10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  <cell r="M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  <cell r="M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  <cell r="M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  <cell r="M66">
            <v>0</v>
          </cell>
        </row>
        <row r="67">
          <cell r="A67">
            <v>232</v>
          </cell>
          <cell r="B67" t="str">
            <v>Eritrea</v>
          </cell>
          <cell r="C67">
            <v>35</v>
          </cell>
          <cell r="F67">
            <v>0</v>
          </cell>
          <cell r="G67">
            <v>35</v>
          </cell>
          <cell r="H67" t="str">
            <v>Eritrea</v>
          </cell>
          <cell r="I67">
            <v>35</v>
          </cell>
          <cell r="M67">
            <v>0</v>
          </cell>
          <cell r="O67">
            <v>0</v>
          </cell>
          <cell r="P67">
            <v>35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  <cell r="M68">
            <v>0</v>
          </cell>
        </row>
        <row r="69">
          <cell r="A69">
            <v>231</v>
          </cell>
          <cell r="B69" t="str">
            <v>Ethiopia</v>
          </cell>
          <cell r="C69">
            <v>48</v>
          </cell>
          <cell r="F69">
            <v>0</v>
          </cell>
          <cell r="G69">
            <v>48</v>
          </cell>
          <cell r="H69" t="str">
            <v>Ethiopia</v>
          </cell>
          <cell r="I69">
            <v>48</v>
          </cell>
          <cell r="M69">
            <v>0</v>
          </cell>
          <cell r="O69">
            <v>0</v>
          </cell>
          <cell r="P69">
            <v>48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  <cell r="M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  <cell r="M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  <cell r="M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  <cell r="M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  <cell r="M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  <cell r="M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  <cell r="M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  <cell r="M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  <cell r="M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  <cell r="M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  <cell r="M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  <cell r="M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  <cell r="M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  <cell r="M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  <cell r="M84">
            <v>0</v>
          </cell>
        </row>
        <row r="85">
          <cell r="A85">
            <v>332</v>
          </cell>
          <cell r="B85" t="str">
            <v>Haiti</v>
          </cell>
          <cell r="C85">
            <v>32</v>
          </cell>
          <cell r="F85">
            <v>0</v>
          </cell>
          <cell r="G85">
            <v>32</v>
          </cell>
          <cell r="H85" t="str">
            <v>Haiti</v>
          </cell>
          <cell r="I85">
            <v>32</v>
          </cell>
          <cell r="M85">
            <v>0</v>
          </cell>
          <cell r="O85">
            <v>0</v>
          </cell>
          <cell r="P85">
            <v>32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  <cell r="M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  <cell r="M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  <cell r="M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  <cell r="M89">
            <v>0</v>
          </cell>
        </row>
        <row r="90">
          <cell r="A90">
            <v>360</v>
          </cell>
          <cell r="B90" t="str">
            <v>Indonesia</v>
          </cell>
          <cell r="D90">
            <v>5</v>
          </cell>
          <cell r="F90">
            <v>5</v>
          </cell>
          <cell r="G90">
            <v>5</v>
          </cell>
          <cell r="H90" t="str">
            <v>Indonesia</v>
          </cell>
          <cell r="L90">
            <v>5</v>
          </cell>
          <cell r="M90">
            <v>5</v>
          </cell>
          <cell r="O90">
            <v>10</v>
          </cell>
          <cell r="P90">
            <v>10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  <cell r="M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  <cell r="M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  <cell r="M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  <cell r="M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  <cell r="M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  <cell r="M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  <cell r="M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  <cell r="M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  <cell r="M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  <cell r="M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  <cell r="M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  <cell r="M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  <cell r="M103">
            <v>0</v>
          </cell>
        </row>
        <row r="104">
          <cell r="A104">
            <v>418</v>
          </cell>
          <cell r="B104" t="str">
            <v>Lao People's Dem Republic</v>
          </cell>
          <cell r="C104">
            <v>8</v>
          </cell>
          <cell r="F104">
            <v>0</v>
          </cell>
          <cell r="G104">
            <v>8</v>
          </cell>
          <cell r="H104" t="str">
            <v>Lao People's Democratic Republic</v>
          </cell>
          <cell r="I104">
            <v>8</v>
          </cell>
          <cell r="M104">
            <v>0</v>
          </cell>
          <cell r="O104">
            <v>0</v>
          </cell>
          <cell r="P104">
            <v>8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  <cell r="M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  <cell r="M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  <cell r="M107">
            <v>0</v>
          </cell>
        </row>
        <row r="108">
          <cell r="A108">
            <v>430</v>
          </cell>
          <cell r="B108" t="str">
            <v>Liberia</v>
          </cell>
          <cell r="C108">
            <v>18</v>
          </cell>
          <cell r="D108">
            <v>9</v>
          </cell>
          <cell r="F108">
            <v>9</v>
          </cell>
          <cell r="G108">
            <v>27</v>
          </cell>
          <cell r="H108" t="str">
            <v>Liberia</v>
          </cell>
          <cell r="I108">
            <v>18</v>
          </cell>
          <cell r="L108">
            <v>9</v>
          </cell>
          <cell r="M108">
            <v>9</v>
          </cell>
          <cell r="O108">
            <v>18</v>
          </cell>
          <cell r="P108">
            <v>36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  <cell r="M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  <cell r="M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  <cell r="M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  <cell r="M112">
            <v>0</v>
          </cell>
        </row>
        <row r="113">
          <cell r="A113">
            <v>450</v>
          </cell>
          <cell r="B113" t="str">
            <v>Madagascar</v>
          </cell>
          <cell r="C113">
            <v>53</v>
          </cell>
          <cell r="E113">
            <v>23</v>
          </cell>
          <cell r="F113">
            <v>23</v>
          </cell>
          <cell r="G113">
            <v>76</v>
          </cell>
          <cell r="H113" t="str">
            <v>Madagascar</v>
          </cell>
          <cell r="I113">
            <v>53</v>
          </cell>
          <cell r="M113">
            <v>0</v>
          </cell>
          <cell r="N113">
            <v>23</v>
          </cell>
          <cell r="O113">
            <v>23</v>
          </cell>
          <cell r="P113">
            <v>76</v>
          </cell>
        </row>
        <row r="114">
          <cell r="A114">
            <v>454</v>
          </cell>
          <cell r="B114" t="str">
            <v>Malawi</v>
          </cell>
          <cell r="C114">
            <v>43</v>
          </cell>
          <cell r="D114">
            <v>1</v>
          </cell>
          <cell r="F114">
            <v>1</v>
          </cell>
          <cell r="G114">
            <v>44</v>
          </cell>
          <cell r="H114" t="str">
            <v>Malawi</v>
          </cell>
          <cell r="I114">
            <v>43</v>
          </cell>
          <cell r="L114">
            <v>1</v>
          </cell>
          <cell r="M114">
            <v>1</v>
          </cell>
          <cell r="O114">
            <v>2</v>
          </cell>
          <cell r="P114">
            <v>45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  <cell r="M115">
            <v>0</v>
          </cell>
        </row>
        <row r="116">
          <cell r="A116">
            <v>462</v>
          </cell>
          <cell r="B116" t="str">
            <v>Maldives</v>
          </cell>
          <cell r="C116">
            <v>8</v>
          </cell>
          <cell r="E116">
            <v>47</v>
          </cell>
          <cell r="F116">
            <v>47</v>
          </cell>
          <cell r="G116">
            <v>55</v>
          </cell>
          <cell r="H116" t="str">
            <v>Maldives</v>
          </cell>
          <cell r="I116">
            <v>8</v>
          </cell>
          <cell r="M116">
            <v>0</v>
          </cell>
          <cell r="N116">
            <v>47</v>
          </cell>
          <cell r="O116">
            <v>47</v>
          </cell>
          <cell r="P116">
            <v>55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  <cell r="M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  <cell r="M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  <cell r="M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  <cell r="M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  <cell r="M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  <cell r="M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  <cell r="M123">
            <v>0</v>
          </cell>
        </row>
        <row r="124">
          <cell r="A124">
            <v>496</v>
          </cell>
          <cell r="B124" t="str">
            <v>Mongolia</v>
          </cell>
          <cell r="C124">
            <v>42</v>
          </cell>
          <cell r="F124">
            <v>0</v>
          </cell>
          <cell r="G124">
            <v>42</v>
          </cell>
          <cell r="H124" t="str">
            <v>Mongolia</v>
          </cell>
          <cell r="I124">
            <v>42</v>
          </cell>
          <cell r="M124">
            <v>0</v>
          </cell>
          <cell r="O124">
            <v>0</v>
          </cell>
          <cell r="P124">
            <v>42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  <cell r="M125">
            <v>0</v>
          </cell>
        </row>
        <row r="126">
          <cell r="A126">
            <v>504</v>
          </cell>
          <cell r="B126" t="str">
            <v>Morocco</v>
          </cell>
          <cell r="D126">
            <v>6</v>
          </cell>
          <cell r="F126">
            <v>6</v>
          </cell>
          <cell r="G126">
            <v>6</v>
          </cell>
          <cell r="H126" t="str">
            <v>Morocco</v>
          </cell>
          <cell r="L126">
            <v>6</v>
          </cell>
          <cell r="M126">
            <v>6</v>
          </cell>
          <cell r="O126">
            <v>12</v>
          </cell>
          <cell r="P126">
            <v>12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  <cell r="M127">
            <v>0</v>
          </cell>
        </row>
        <row r="128">
          <cell r="A128">
            <v>104</v>
          </cell>
          <cell r="B128" t="str">
            <v>Myanmar</v>
          </cell>
          <cell r="C128">
            <v>31</v>
          </cell>
          <cell r="F128">
            <v>0</v>
          </cell>
          <cell r="G128">
            <v>31</v>
          </cell>
          <cell r="H128" t="str">
            <v>Myanmar</v>
          </cell>
          <cell r="I128">
            <v>31</v>
          </cell>
          <cell r="M128">
            <v>0</v>
          </cell>
          <cell r="O128">
            <v>0</v>
          </cell>
          <cell r="P128">
            <v>31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  <cell r="M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  <cell r="M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  <cell r="M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  <cell r="M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  <cell r="M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  <cell r="M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  <cell r="M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  <cell r="M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  <cell r="M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  <cell r="M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  <cell r="M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  <cell r="M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  <cell r="M141">
            <v>0</v>
          </cell>
        </row>
        <row r="142">
          <cell r="A142">
            <v>598</v>
          </cell>
          <cell r="B142" t="str">
            <v>Papua New Guinea</v>
          </cell>
          <cell r="C142">
            <v>9</v>
          </cell>
          <cell r="F142">
            <v>0</v>
          </cell>
          <cell r="G142">
            <v>9</v>
          </cell>
          <cell r="H142" t="str">
            <v>Papua New Guinea</v>
          </cell>
          <cell r="I142">
            <v>9</v>
          </cell>
          <cell r="M142">
            <v>0</v>
          </cell>
          <cell r="O142">
            <v>0</v>
          </cell>
          <cell r="P142">
            <v>9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  <cell r="M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  <cell r="M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  <cell r="M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  <cell r="M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  <cell r="M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  <cell r="M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  <cell r="M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  <cell r="M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  <cell r="M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  <cell r="M152">
            <v>0</v>
          </cell>
        </row>
        <row r="153">
          <cell r="A153">
            <v>646</v>
          </cell>
          <cell r="B153" t="str">
            <v>Rwanda</v>
          </cell>
          <cell r="C153">
            <v>38</v>
          </cell>
          <cell r="F153">
            <v>0</v>
          </cell>
          <cell r="G153">
            <v>38</v>
          </cell>
          <cell r="H153" t="str">
            <v>Rwanda</v>
          </cell>
          <cell r="I153">
            <v>38</v>
          </cell>
          <cell r="M153">
            <v>0</v>
          </cell>
          <cell r="O153">
            <v>0</v>
          </cell>
          <cell r="P153">
            <v>38</v>
          </cell>
        </row>
        <row r="154">
          <cell r="A154">
            <v>882</v>
          </cell>
          <cell r="B154" t="str">
            <v>Samoa</v>
          </cell>
          <cell r="C154">
            <v>35</v>
          </cell>
          <cell r="E154">
            <v>23</v>
          </cell>
          <cell r="F154">
            <v>23</v>
          </cell>
          <cell r="G154">
            <v>58</v>
          </cell>
          <cell r="H154" t="str">
            <v>Samoa</v>
          </cell>
          <cell r="I154">
            <v>35</v>
          </cell>
          <cell r="M154">
            <v>0</v>
          </cell>
          <cell r="N154">
            <v>23</v>
          </cell>
          <cell r="O154">
            <v>23</v>
          </cell>
          <cell r="P154">
            <v>58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  <cell r="M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  <cell r="M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  <cell r="M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  <cell r="M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  <cell r="M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  <cell r="M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  <cell r="M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  <cell r="M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  <cell r="M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  <cell r="M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  <cell r="M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  <cell r="M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  <cell r="M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  <cell r="M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  <cell r="M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  <cell r="M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  <cell r="M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  <cell r="M172">
            <v>0</v>
          </cell>
        </row>
        <row r="173">
          <cell r="A173">
            <v>736</v>
          </cell>
          <cell r="B173" t="str">
            <v>Sudan</v>
          </cell>
          <cell r="C173">
            <v>28</v>
          </cell>
          <cell r="E173">
            <v>26</v>
          </cell>
          <cell r="F173">
            <v>26</v>
          </cell>
          <cell r="G173">
            <v>54</v>
          </cell>
          <cell r="H173" t="str">
            <v>Sudan</v>
          </cell>
          <cell r="I173">
            <v>28</v>
          </cell>
          <cell r="M173">
            <v>0</v>
          </cell>
          <cell r="N173">
            <v>26</v>
          </cell>
          <cell r="O173">
            <v>26</v>
          </cell>
          <cell r="P173">
            <v>54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  <cell r="M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  <cell r="M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  <cell r="M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  <cell r="M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  <cell r="M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  <cell r="M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  <cell r="M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  <cell r="M181">
            <v>0</v>
          </cell>
        </row>
        <row r="182">
          <cell r="A182">
            <v>626</v>
          </cell>
          <cell r="B182" t="str">
            <v>Timor-Leste</v>
          </cell>
          <cell r="C182">
            <v>33</v>
          </cell>
          <cell r="F182">
            <v>0</v>
          </cell>
          <cell r="G182">
            <v>33</v>
          </cell>
          <cell r="H182" t="str">
            <v>Timor-Leste</v>
          </cell>
          <cell r="I182">
            <v>33</v>
          </cell>
          <cell r="M182">
            <v>0</v>
          </cell>
          <cell r="O182">
            <v>0</v>
          </cell>
          <cell r="P182">
            <v>33</v>
          </cell>
        </row>
        <row r="183">
          <cell r="A183">
            <v>768</v>
          </cell>
          <cell r="B183" t="str">
            <v>Togo</v>
          </cell>
          <cell r="C183">
            <v>64</v>
          </cell>
          <cell r="D183">
            <v>6</v>
          </cell>
          <cell r="E183">
            <v>60</v>
          </cell>
          <cell r="F183">
            <v>66</v>
          </cell>
          <cell r="G183">
            <v>130</v>
          </cell>
          <cell r="H183" t="str">
            <v>Togo</v>
          </cell>
          <cell r="I183">
            <v>64</v>
          </cell>
          <cell r="L183">
            <v>6</v>
          </cell>
          <cell r="M183">
            <v>6</v>
          </cell>
          <cell r="N183">
            <v>60</v>
          </cell>
          <cell r="O183">
            <v>72</v>
          </cell>
          <cell r="P183">
            <v>136</v>
          </cell>
        </row>
        <row r="184">
          <cell r="A184">
            <v>776</v>
          </cell>
          <cell r="B184" t="str">
            <v xml:space="preserve">Tonga </v>
          </cell>
          <cell r="C184">
            <v>29</v>
          </cell>
          <cell r="E184">
            <v>5</v>
          </cell>
          <cell r="F184">
            <v>5</v>
          </cell>
          <cell r="G184">
            <v>34</v>
          </cell>
          <cell r="H184" t="str">
            <v>Tonga</v>
          </cell>
          <cell r="I184">
            <v>29</v>
          </cell>
          <cell r="M184">
            <v>0</v>
          </cell>
          <cell r="N184">
            <v>5</v>
          </cell>
          <cell r="O184">
            <v>5</v>
          </cell>
          <cell r="P184">
            <v>34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  <cell r="M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  <cell r="M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  <cell r="M187">
            <v>0</v>
          </cell>
        </row>
        <row r="188">
          <cell r="A188">
            <v>795</v>
          </cell>
          <cell r="B188" t="str">
            <v>Turkmenistan</v>
          </cell>
          <cell r="C188">
            <v>1</v>
          </cell>
          <cell r="F188">
            <v>0</v>
          </cell>
          <cell r="G188">
            <v>1</v>
          </cell>
          <cell r="H188" t="str">
            <v>Turkmenistan</v>
          </cell>
          <cell r="I188">
            <v>1</v>
          </cell>
          <cell r="M188">
            <v>0</v>
          </cell>
          <cell r="O188">
            <v>0</v>
          </cell>
          <cell r="P188">
            <v>1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  <cell r="M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  <cell r="M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  <cell r="M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  <cell r="M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  <cell r="M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45</v>
          </cell>
          <cell r="E194">
            <v>99</v>
          </cell>
          <cell r="F194">
            <v>99</v>
          </cell>
          <cell r="G194">
            <v>144</v>
          </cell>
          <cell r="H194" t="str">
            <v>United Republic of Tanzania</v>
          </cell>
          <cell r="I194">
            <v>45</v>
          </cell>
          <cell r="M194">
            <v>0</v>
          </cell>
          <cell r="N194">
            <v>99</v>
          </cell>
          <cell r="O194">
            <v>99</v>
          </cell>
          <cell r="P194">
            <v>144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  <cell r="H195" t="str">
            <v xml:space="preserve">United States </v>
          </cell>
          <cell r="M195">
            <v>0</v>
          </cell>
          <cell r="O195">
            <v>0</v>
          </cell>
          <cell r="P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  <cell r="H196" t="str">
            <v>Uruguay</v>
          </cell>
          <cell r="M196">
            <v>0</v>
          </cell>
          <cell r="O196">
            <v>0</v>
          </cell>
          <cell r="P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  <cell r="H197" t="str">
            <v>Uzbekistan</v>
          </cell>
          <cell r="M197">
            <v>0</v>
          </cell>
          <cell r="O197">
            <v>0</v>
          </cell>
          <cell r="P197">
            <v>0</v>
          </cell>
        </row>
        <row r="198">
          <cell r="A198">
            <v>548</v>
          </cell>
          <cell r="B198" t="str">
            <v>Vanuatu</v>
          </cell>
          <cell r="C198">
            <v>24</v>
          </cell>
          <cell r="E198">
            <v>15</v>
          </cell>
          <cell r="F198">
            <v>15</v>
          </cell>
          <cell r="G198">
            <v>39</v>
          </cell>
          <cell r="H198" t="str">
            <v>Vanuatu</v>
          </cell>
          <cell r="I198">
            <v>24</v>
          </cell>
          <cell r="M198">
            <v>0</v>
          </cell>
          <cell r="N198">
            <v>15</v>
          </cell>
          <cell r="O198">
            <v>15</v>
          </cell>
          <cell r="P198">
            <v>39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  <cell r="H199" t="str">
            <v>Venezuela</v>
          </cell>
          <cell r="M199">
            <v>0</v>
          </cell>
          <cell r="O199">
            <v>0</v>
          </cell>
          <cell r="P199">
            <v>0</v>
          </cell>
        </row>
        <row r="200">
          <cell r="A200">
            <v>704</v>
          </cell>
          <cell r="B200" t="str">
            <v>Vietnam</v>
          </cell>
          <cell r="C200">
            <v>15</v>
          </cell>
          <cell r="E200">
            <v>41</v>
          </cell>
          <cell r="F200">
            <v>41</v>
          </cell>
          <cell r="G200">
            <v>56</v>
          </cell>
          <cell r="H200" t="str">
            <v>Viet Nam</v>
          </cell>
          <cell r="I200">
            <v>15</v>
          </cell>
          <cell r="M200">
            <v>0</v>
          </cell>
          <cell r="N200">
            <v>41</v>
          </cell>
          <cell r="O200">
            <v>41</v>
          </cell>
          <cell r="P200">
            <v>56</v>
          </cell>
        </row>
        <row r="201">
          <cell r="A201">
            <v>887</v>
          </cell>
          <cell r="B201" t="str">
            <v>Yemen</v>
          </cell>
          <cell r="C201">
            <v>71</v>
          </cell>
          <cell r="E201">
            <v>72</v>
          </cell>
          <cell r="F201">
            <v>72</v>
          </cell>
          <cell r="G201">
            <v>143</v>
          </cell>
          <cell r="H201" t="str">
            <v>Yemen</v>
          </cell>
          <cell r="I201">
            <v>71</v>
          </cell>
          <cell r="M201">
            <v>0</v>
          </cell>
          <cell r="N201">
            <v>72</v>
          </cell>
          <cell r="O201">
            <v>72</v>
          </cell>
          <cell r="P201">
            <v>143</v>
          </cell>
        </row>
        <row r="202">
          <cell r="A202">
            <v>894</v>
          </cell>
          <cell r="B202" t="str">
            <v>Zambia</v>
          </cell>
          <cell r="C202">
            <v>3</v>
          </cell>
          <cell r="F202">
            <v>0</v>
          </cell>
          <cell r="G202">
            <v>3</v>
          </cell>
          <cell r="H202" t="str">
            <v>Zambia</v>
          </cell>
          <cell r="I202">
            <v>3</v>
          </cell>
          <cell r="M202">
            <v>0</v>
          </cell>
          <cell r="O202">
            <v>0</v>
          </cell>
          <cell r="P202">
            <v>3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  <cell r="H203" t="str">
            <v>Zimbabwe</v>
          </cell>
          <cell r="M203">
            <v>0</v>
          </cell>
          <cell r="O203">
            <v>0</v>
          </cell>
          <cell r="P203">
            <v>0</v>
          </cell>
        </row>
        <row r="204">
          <cell r="M204">
            <v>0</v>
          </cell>
        </row>
        <row r="205">
          <cell r="B205" t="str">
            <v>Total Member States</v>
          </cell>
          <cell r="C205">
            <v>887</v>
          </cell>
          <cell r="D205">
            <v>32</v>
          </cell>
          <cell r="E205">
            <v>671</v>
          </cell>
          <cell r="F205">
            <v>703</v>
          </cell>
          <cell r="G205">
            <v>1590</v>
          </cell>
          <cell r="M205">
            <v>0</v>
          </cell>
          <cell r="O205">
            <v>0</v>
          </cell>
          <cell r="P205">
            <v>0</v>
          </cell>
        </row>
        <row r="206">
          <cell r="M206">
            <v>0</v>
          </cell>
        </row>
        <row r="207">
          <cell r="B207" t="str">
            <v>Non-Member States or areas</v>
          </cell>
          <cell r="M207">
            <v>0</v>
          </cell>
        </row>
        <row r="208">
          <cell r="M208">
            <v>0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  <cell r="M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  <cell r="M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  <cell r="M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  <cell r="M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  <cell r="M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  <cell r="M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  <cell r="M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  <cell r="M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  <cell r="M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  <cell r="M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  <cell r="M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  <cell r="M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  <cell r="M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  <cell r="M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  <cell r="M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  <cell r="M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  <cell r="M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  <cell r="M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  <cell r="M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  <cell r="M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  <cell r="M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  <cell r="M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  <cell r="M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  <cell r="M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  <cell r="M233">
            <v>0</v>
          </cell>
        </row>
        <row r="234">
          <cell r="F234">
            <v>0</v>
          </cell>
          <cell r="G234">
            <v>0</v>
          </cell>
          <cell r="M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M235">
            <v>0</v>
          </cell>
        </row>
        <row r="236">
          <cell r="M236">
            <v>0</v>
          </cell>
        </row>
        <row r="237">
          <cell r="B237" t="str">
            <v>Total countries/areas</v>
          </cell>
          <cell r="C237">
            <v>887</v>
          </cell>
          <cell r="D237">
            <v>32</v>
          </cell>
          <cell r="E237">
            <v>671</v>
          </cell>
          <cell r="F237">
            <v>703</v>
          </cell>
          <cell r="G237">
            <v>1590</v>
          </cell>
          <cell r="M237">
            <v>0</v>
          </cell>
        </row>
        <row r="238">
          <cell r="M238">
            <v>0</v>
          </cell>
        </row>
        <row r="239">
          <cell r="A239">
            <v>711</v>
          </cell>
          <cell r="B239" t="str">
            <v>Sub-Saharan Africa</v>
          </cell>
          <cell r="C239">
            <v>254</v>
          </cell>
          <cell r="D239">
            <v>146</v>
          </cell>
          <cell r="F239">
            <v>146</v>
          </cell>
          <cell r="G239">
            <v>400</v>
          </cell>
          <cell r="H239" t="str">
            <v>Regional Africa</v>
          </cell>
          <cell r="I239">
            <v>254</v>
          </cell>
          <cell r="L239">
            <v>146</v>
          </cell>
          <cell r="M239">
            <v>146</v>
          </cell>
          <cell r="O239">
            <v>292</v>
          </cell>
          <cell r="P239">
            <v>546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  <cell r="M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164</v>
          </cell>
          <cell r="D241">
            <v>79</v>
          </cell>
          <cell r="F241">
            <v>79</v>
          </cell>
          <cell r="G241">
            <v>243</v>
          </cell>
          <cell r="H241" t="str">
            <v>Regional Asia and the Pacific</v>
          </cell>
          <cell r="I241">
            <v>164</v>
          </cell>
          <cell r="L241">
            <v>79</v>
          </cell>
          <cell r="M241">
            <v>79</v>
          </cell>
          <cell r="O241">
            <v>158</v>
          </cell>
          <cell r="P241">
            <v>322</v>
          </cell>
        </row>
        <row r="242">
          <cell r="A242">
            <v>19</v>
          </cell>
          <cell r="B242" t="str">
            <v>Americas</v>
          </cell>
          <cell r="C242">
            <v>484</v>
          </cell>
          <cell r="D242">
            <v>162</v>
          </cell>
          <cell r="F242">
            <v>162</v>
          </cell>
          <cell r="G242">
            <v>646</v>
          </cell>
          <cell r="H242" t="str">
            <v>Regional Latin America and the Caribbean</v>
          </cell>
          <cell r="I242">
            <v>484</v>
          </cell>
          <cell r="L242">
            <v>162</v>
          </cell>
          <cell r="M242">
            <v>162</v>
          </cell>
          <cell r="O242">
            <v>324</v>
          </cell>
          <cell r="P242">
            <v>808</v>
          </cell>
        </row>
        <row r="243">
          <cell r="A243">
            <v>146</v>
          </cell>
          <cell r="B243" t="str">
            <v>Western Asia</v>
          </cell>
          <cell r="C243">
            <v>107</v>
          </cell>
          <cell r="D243">
            <v>123</v>
          </cell>
          <cell r="F243">
            <v>123</v>
          </cell>
          <cell r="G243">
            <v>230</v>
          </cell>
          <cell r="H243" t="str">
            <v>Regional Arab States</v>
          </cell>
          <cell r="I243">
            <v>107</v>
          </cell>
          <cell r="L243">
            <v>123</v>
          </cell>
          <cell r="M243">
            <v>123</v>
          </cell>
          <cell r="O243">
            <v>246</v>
          </cell>
          <cell r="P243">
            <v>353</v>
          </cell>
        </row>
        <row r="244">
          <cell r="A244">
            <v>150</v>
          </cell>
          <cell r="B244" t="str">
            <v>Europe</v>
          </cell>
          <cell r="C244">
            <v>72</v>
          </cell>
          <cell r="D244">
            <v>24</v>
          </cell>
          <cell r="F244">
            <v>24</v>
          </cell>
          <cell r="G244">
            <v>96</v>
          </cell>
          <cell r="H244" t="str">
            <v>Regional Europe</v>
          </cell>
          <cell r="I244">
            <v>72</v>
          </cell>
          <cell r="L244">
            <v>24</v>
          </cell>
          <cell r="M244">
            <v>24</v>
          </cell>
          <cell r="O244">
            <v>48</v>
          </cell>
          <cell r="P244">
            <v>120</v>
          </cell>
        </row>
        <row r="245">
          <cell r="A245">
            <v>1020</v>
          </cell>
          <cell r="B245" t="str">
            <v>Global/interregional</v>
          </cell>
          <cell r="C245">
            <v>16</v>
          </cell>
          <cell r="D245">
            <v>109</v>
          </cell>
          <cell r="F245">
            <v>109</v>
          </cell>
          <cell r="G245">
            <v>125</v>
          </cell>
          <cell r="H245" t="str">
            <v>Interregional</v>
          </cell>
          <cell r="I245">
            <v>16</v>
          </cell>
          <cell r="L245">
            <v>109</v>
          </cell>
          <cell r="M245">
            <v>109</v>
          </cell>
          <cell r="O245">
            <v>218</v>
          </cell>
          <cell r="P245">
            <v>234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  <cell r="H247" t="str">
            <v>Total  (All countries)</v>
          </cell>
          <cell r="I247">
            <v>1984</v>
          </cell>
          <cell r="J247">
            <v>0</v>
          </cell>
          <cell r="K247">
            <v>0</v>
          </cell>
          <cell r="L247">
            <v>675</v>
          </cell>
          <cell r="M247">
            <v>675</v>
          </cell>
          <cell r="N247">
            <v>671</v>
          </cell>
          <cell r="O247">
            <v>2021</v>
          </cell>
          <cell r="P247">
            <v>4005</v>
          </cell>
        </row>
        <row r="248">
          <cell r="B248" t="str">
            <v>Total, Regional</v>
          </cell>
          <cell r="C248">
            <v>1097</v>
          </cell>
          <cell r="D248">
            <v>643</v>
          </cell>
          <cell r="E248">
            <v>0</v>
          </cell>
          <cell r="F248">
            <v>643</v>
          </cell>
          <cell r="G248">
            <v>1740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1984</v>
          </cell>
          <cell r="D252">
            <v>675</v>
          </cell>
          <cell r="E252">
            <v>671</v>
          </cell>
          <cell r="F252">
            <v>1346</v>
          </cell>
          <cell r="G252">
            <v>3330</v>
          </cell>
        </row>
        <row r="256">
          <cell r="H256" t="str">
            <v>Global</v>
          </cell>
          <cell r="O256">
            <v>0</v>
          </cell>
          <cell r="P256">
            <v>0</v>
          </cell>
        </row>
        <row r="257">
          <cell r="H257" t="str">
            <v>Other</v>
          </cell>
          <cell r="O257">
            <v>0</v>
          </cell>
          <cell r="P257">
            <v>0</v>
          </cell>
        </row>
        <row r="258">
          <cell r="H258" t="str">
            <v>Total  (Intercountry)</v>
          </cell>
          <cell r="I258">
            <v>3081</v>
          </cell>
          <cell r="J258">
            <v>0</v>
          </cell>
          <cell r="K258">
            <v>0</v>
          </cell>
          <cell r="L258">
            <v>1318</v>
          </cell>
          <cell r="N258">
            <v>671</v>
          </cell>
          <cell r="O258">
            <v>3307</v>
          </cell>
          <cell r="P258">
            <v>6388</v>
          </cell>
        </row>
      </sheetData>
      <sheetData sheetId="4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3.58</v>
          </cell>
          <cell r="F18">
            <v>3.58</v>
          </cell>
          <cell r="G18">
            <v>3.58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41.79</v>
          </cell>
          <cell r="F20">
            <v>41.79</v>
          </cell>
          <cell r="G20">
            <v>41.79</v>
          </cell>
        </row>
        <row r="21">
          <cell r="A21">
            <v>40</v>
          </cell>
          <cell r="B21" t="str">
            <v>Austria</v>
          </cell>
          <cell r="D21">
            <v>114.72</v>
          </cell>
          <cell r="F21">
            <v>114.72</v>
          </cell>
          <cell r="G21">
            <v>114.72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797.3</v>
          </cell>
          <cell r="F35">
            <v>797.3</v>
          </cell>
          <cell r="G35">
            <v>797.3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57.93</v>
          </cell>
          <cell r="F37">
            <v>57.93</v>
          </cell>
          <cell r="G37">
            <v>57.93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35.19</v>
          </cell>
          <cell r="F42">
            <v>35.19</v>
          </cell>
          <cell r="G42">
            <v>35.19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1.78</v>
          </cell>
          <cell r="F47">
            <v>1.78</v>
          </cell>
          <cell r="G47">
            <v>1.78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10.75</v>
          </cell>
          <cell r="F54">
            <v>10.75</v>
          </cell>
          <cell r="G54">
            <v>10.75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1.1100000000000001</v>
          </cell>
          <cell r="F65">
            <v>1.1100000000000001</v>
          </cell>
          <cell r="G65">
            <v>1.1100000000000001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51.17</v>
          </cell>
          <cell r="F72">
            <v>51.17</v>
          </cell>
          <cell r="G72">
            <v>51.17</v>
          </cell>
        </row>
        <row r="73">
          <cell r="A73">
            <v>250</v>
          </cell>
          <cell r="B73" t="str">
            <v>France</v>
          </cell>
          <cell r="D73">
            <v>259.63</v>
          </cell>
          <cell r="F73">
            <v>259.63</v>
          </cell>
          <cell r="G73">
            <v>259.63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394.95</v>
          </cell>
          <cell r="F77">
            <v>394.95</v>
          </cell>
          <cell r="G77">
            <v>394.95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7.74</v>
          </cell>
          <cell r="F89">
            <v>7.74</v>
          </cell>
          <cell r="G89">
            <v>7.74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584.45000000000005</v>
          </cell>
          <cell r="F95">
            <v>584.45000000000005</v>
          </cell>
          <cell r="G95">
            <v>584.45000000000005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2814.38</v>
          </cell>
          <cell r="F97">
            <v>2814.38</v>
          </cell>
          <cell r="G97">
            <v>2814.38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7.74</v>
          </cell>
          <cell r="F115">
            <v>7.74</v>
          </cell>
          <cell r="G115">
            <v>7.74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12.55</v>
          </cell>
          <cell r="F122">
            <v>12.55</v>
          </cell>
          <cell r="G122">
            <v>12.55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31.51</v>
          </cell>
          <cell r="F137">
            <v>31.51</v>
          </cell>
          <cell r="G137">
            <v>31.51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14.09</v>
          </cell>
          <cell r="F147">
            <v>14.09</v>
          </cell>
          <cell r="G147">
            <v>14.09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1067.9000000000001</v>
          </cell>
          <cell r="F149">
            <v>1067.9000000000001</v>
          </cell>
          <cell r="G149">
            <v>1067.9000000000001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134.43</v>
          </cell>
          <cell r="F152">
            <v>134.43</v>
          </cell>
          <cell r="G152">
            <v>134.43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45.57</v>
          </cell>
          <cell r="F162">
            <v>45.57</v>
          </cell>
          <cell r="G162">
            <v>45.57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488.94</v>
          </cell>
          <cell r="F168">
            <v>488.94</v>
          </cell>
          <cell r="G168">
            <v>488.94</v>
          </cell>
        </row>
        <row r="169">
          <cell r="A169">
            <v>144</v>
          </cell>
          <cell r="B169" t="str">
            <v>Sri Lanka</v>
          </cell>
          <cell r="D169">
            <v>5</v>
          </cell>
          <cell r="F169">
            <v>5</v>
          </cell>
          <cell r="G169">
            <v>5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7.74</v>
          </cell>
          <cell r="F173">
            <v>7.74</v>
          </cell>
          <cell r="G173">
            <v>7.74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121.1</v>
          </cell>
          <cell r="F177">
            <v>121.1</v>
          </cell>
          <cell r="G177">
            <v>121.1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8.3000000000000007</v>
          </cell>
          <cell r="F185">
            <v>8.3000000000000007</v>
          </cell>
          <cell r="G185">
            <v>8.3000000000000007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82.14</v>
          </cell>
          <cell r="F193">
            <v>82.14</v>
          </cell>
          <cell r="G193">
            <v>82.14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473.42</v>
          </cell>
          <cell r="F195">
            <v>473.42</v>
          </cell>
          <cell r="G195">
            <v>473.42</v>
          </cell>
        </row>
        <row r="196">
          <cell r="A196">
            <v>858</v>
          </cell>
          <cell r="B196" t="str">
            <v>Uruguay</v>
          </cell>
          <cell r="D196">
            <v>7.34</v>
          </cell>
          <cell r="F196">
            <v>7.34</v>
          </cell>
          <cell r="G196">
            <v>7.34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7684.2400000000007</v>
          </cell>
          <cell r="E205">
            <v>0</v>
          </cell>
          <cell r="F205">
            <v>7684.2400000000007</v>
          </cell>
          <cell r="G205">
            <v>7684.2400000000007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7.74</v>
          </cell>
          <cell r="F221">
            <v>7.74</v>
          </cell>
          <cell r="G221">
            <v>7.74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142.59</v>
          </cell>
          <cell r="E233">
            <v>0</v>
          </cell>
          <cell r="F233">
            <v>142.59</v>
          </cell>
          <cell r="G233">
            <v>142.59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150.33000000000001</v>
          </cell>
          <cell r="E235">
            <v>0</v>
          </cell>
          <cell r="F235">
            <v>150.33000000000001</v>
          </cell>
          <cell r="G235">
            <v>150.33000000000001</v>
          </cell>
        </row>
        <row r="237">
          <cell r="B237" t="str">
            <v>Total countries/areas</v>
          </cell>
          <cell r="C237">
            <v>0</v>
          </cell>
          <cell r="D237">
            <v>7834.5700000000006</v>
          </cell>
          <cell r="E237">
            <v>0</v>
          </cell>
          <cell r="F237">
            <v>7834.5700000000006</v>
          </cell>
          <cell r="G237">
            <v>7834.5700000000006</v>
          </cell>
        </row>
        <row r="239">
          <cell r="A239">
            <v>711</v>
          </cell>
          <cell r="B239" t="str">
            <v>Sub-Saharan Africa</v>
          </cell>
          <cell r="D239">
            <v>0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0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D242">
            <v>0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0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10277</v>
          </cell>
          <cell r="E250">
            <v>0</v>
          </cell>
          <cell r="F250">
            <v>0</v>
          </cell>
          <cell r="G250">
            <v>10277</v>
          </cell>
        </row>
        <row r="252">
          <cell r="B252" t="str">
            <v>Total</v>
          </cell>
          <cell r="C252">
            <v>10277</v>
          </cell>
          <cell r="D252">
            <v>7834.5700000000006</v>
          </cell>
          <cell r="E252">
            <v>0</v>
          </cell>
          <cell r="F252">
            <v>7834.5700000000006</v>
          </cell>
          <cell r="G252">
            <v>18111.57</v>
          </cell>
        </row>
      </sheetData>
      <sheetData sheetId="42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E35">
            <v>2157.1999999999998</v>
          </cell>
          <cell r="F35">
            <v>2157.1999999999998</v>
          </cell>
          <cell r="G35">
            <v>2157.1999999999998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3</v>
          </cell>
          <cell r="F62">
            <v>3</v>
          </cell>
          <cell r="G62">
            <v>3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28.6</v>
          </cell>
          <cell r="F84">
            <v>28.6</v>
          </cell>
          <cell r="G84">
            <v>28.6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E107">
            <v>0.6</v>
          </cell>
          <cell r="F107">
            <v>0.6</v>
          </cell>
          <cell r="G107">
            <v>0.6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E122">
            <v>789.7</v>
          </cell>
          <cell r="F122">
            <v>789.7</v>
          </cell>
          <cell r="G122">
            <v>789.7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15.6</v>
          </cell>
          <cell r="F138">
            <v>15.6</v>
          </cell>
          <cell r="G138">
            <v>15.6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E169">
            <v>6</v>
          </cell>
          <cell r="F169">
            <v>6</v>
          </cell>
          <cell r="G169">
            <v>6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47.2</v>
          </cell>
          <cell r="E205">
            <v>2953.5</v>
          </cell>
          <cell r="F205">
            <v>3000.6999999999994</v>
          </cell>
          <cell r="G205">
            <v>3000.6999999999994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Caribbean Islands</v>
          </cell>
          <cell r="D233">
            <v>176</v>
          </cell>
          <cell r="F233">
            <v>176</v>
          </cell>
          <cell r="G233">
            <v>176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176</v>
          </cell>
          <cell r="E235">
            <v>0</v>
          </cell>
          <cell r="F235">
            <v>176</v>
          </cell>
          <cell r="G235">
            <v>176</v>
          </cell>
        </row>
        <row r="237">
          <cell r="B237" t="str">
            <v>Total countries/areas</v>
          </cell>
          <cell r="C237">
            <v>0</v>
          </cell>
          <cell r="D237">
            <v>223.2</v>
          </cell>
          <cell r="E237">
            <v>2953.5</v>
          </cell>
          <cell r="F237">
            <v>3176.6999999999994</v>
          </cell>
          <cell r="G237">
            <v>3176.6999999999994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16.600000000000001</v>
          </cell>
          <cell r="F241">
            <v>16.600000000000001</v>
          </cell>
          <cell r="G241">
            <v>16.600000000000001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1202</v>
          </cell>
          <cell r="F245">
            <v>1202</v>
          </cell>
          <cell r="G245">
            <v>1202</v>
          </cell>
        </row>
        <row r="246">
          <cell r="A246">
            <v>1021</v>
          </cell>
          <cell r="B246" t="str">
            <v>Regional Africa</v>
          </cell>
          <cell r="D246">
            <v>1031.5999999999999</v>
          </cell>
          <cell r="E246">
            <v>116.7</v>
          </cell>
          <cell r="F246">
            <v>1148.3</v>
          </cell>
          <cell r="G246">
            <v>1148.3</v>
          </cell>
        </row>
        <row r="247">
          <cell r="B247" t="str">
            <v>Regional Latin America and the Caribbean</v>
          </cell>
          <cell r="D247">
            <v>1086.5999999999999</v>
          </cell>
          <cell r="F247">
            <v>1086.5999999999999</v>
          </cell>
          <cell r="G247">
            <v>1086.5999999999999</v>
          </cell>
        </row>
        <row r="248">
          <cell r="B248" t="str">
            <v>Total, Regional</v>
          </cell>
          <cell r="C248">
            <v>0</v>
          </cell>
          <cell r="D248">
            <v>3336.7999999999997</v>
          </cell>
          <cell r="E248">
            <v>116.7</v>
          </cell>
          <cell r="F248">
            <v>3453.4999999999995</v>
          </cell>
          <cell r="G248">
            <v>3453.4999999999995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2523.2142800000001</v>
          </cell>
          <cell r="D250">
            <v>0</v>
          </cell>
          <cell r="E250">
            <v>0</v>
          </cell>
          <cell r="F250">
            <v>0</v>
          </cell>
          <cell r="G250">
            <v>2523.2142800000001</v>
          </cell>
        </row>
        <row r="252">
          <cell r="B252" t="str">
            <v>Total</v>
          </cell>
          <cell r="C252">
            <v>2523.2142800000001</v>
          </cell>
          <cell r="D252">
            <v>3559.9999999999995</v>
          </cell>
          <cell r="E252">
            <v>3070.2</v>
          </cell>
          <cell r="F252">
            <v>6630.1999999999989</v>
          </cell>
          <cell r="G252">
            <v>9153.4142799999991</v>
          </cell>
        </row>
      </sheetData>
      <sheetData sheetId="43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E34">
            <v>57.653550000000003</v>
          </cell>
          <cell r="F34">
            <v>57.653550000000003</v>
          </cell>
          <cell r="G34">
            <v>57.653550000000003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78.754179999999991</v>
          </cell>
          <cell r="E47">
            <v>17.82489</v>
          </cell>
          <cell r="F47">
            <v>96.579069999999987</v>
          </cell>
          <cell r="G47">
            <v>96.579069999999987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19.811540000000001</v>
          </cell>
          <cell r="F52">
            <v>19.811540000000001</v>
          </cell>
          <cell r="G52">
            <v>19.811540000000001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E57">
            <v>6.3475600000000005</v>
          </cell>
          <cell r="F57">
            <v>6.3475600000000005</v>
          </cell>
          <cell r="G57">
            <v>6.3475600000000005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107.20247999999998</v>
          </cell>
          <cell r="F63">
            <v>107.20247999999998</v>
          </cell>
          <cell r="G63">
            <v>107.20247999999998</v>
          </cell>
        </row>
        <row r="64">
          <cell r="A64">
            <v>818</v>
          </cell>
          <cell r="B64" t="str">
            <v>Egypt</v>
          </cell>
          <cell r="E64">
            <v>6.4999999999999997E-3</v>
          </cell>
          <cell r="F64">
            <v>6.4999999999999997E-3</v>
          </cell>
          <cell r="G64">
            <v>6.4999999999999997E-3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214.61678000000001</v>
          </cell>
          <cell r="F86">
            <v>214.61678000000001</v>
          </cell>
          <cell r="G86">
            <v>214.61678000000001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E89">
            <v>615.87093999999991</v>
          </cell>
          <cell r="F89">
            <v>615.87093999999991</v>
          </cell>
          <cell r="G89">
            <v>615.87093999999991</v>
          </cell>
        </row>
        <row r="90">
          <cell r="A90">
            <v>360</v>
          </cell>
          <cell r="B90" t="str">
            <v>Indonesia</v>
          </cell>
          <cell r="D90">
            <v>20.126279999999998</v>
          </cell>
          <cell r="F90">
            <v>20.126279999999998</v>
          </cell>
          <cell r="G90">
            <v>20.126279999999998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30.669509999999995</v>
          </cell>
          <cell r="F116">
            <v>30.669509999999995</v>
          </cell>
          <cell r="G116">
            <v>30.669509999999995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3.2059899999999999</v>
          </cell>
          <cell r="F131">
            <v>3.2059899999999999</v>
          </cell>
          <cell r="G131">
            <v>3.2059899999999999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39.946949999999994</v>
          </cell>
          <cell r="F134">
            <v>39.946949999999994</v>
          </cell>
          <cell r="G134">
            <v>39.946949999999994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E138">
            <v>27.518470000000001</v>
          </cell>
          <cell r="F138">
            <v>27.518470000000001</v>
          </cell>
          <cell r="G138">
            <v>27.518470000000001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E141">
            <v>26.156419999999997</v>
          </cell>
          <cell r="F141">
            <v>26.156419999999997</v>
          </cell>
          <cell r="G141">
            <v>26.156419999999997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6</v>
          </cell>
          <cell r="F144">
            <v>6</v>
          </cell>
          <cell r="G144">
            <v>6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E153">
            <v>117.50379</v>
          </cell>
          <cell r="F153">
            <v>117.50379</v>
          </cell>
          <cell r="G153">
            <v>117.50379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30.18102</v>
          </cell>
          <cell r="F158">
            <v>30.18102</v>
          </cell>
          <cell r="G158">
            <v>30.18102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13.29064</v>
          </cell>
          <cell r="F181">
            <v>13.29064</v>
          </cell>
          <cell r="G181">
            <v>13.29064</v>
          </cell>
        </row>
        <row r="182">
          <cell r="A182">
            <v>626</v>
          </cell>
          <cell r="B182" t="str">
            <v>Timor-Leste</v>
          </cell>
          <cell r="E182">
            <v>57.253900000000002</v>
          </cell>
          <cell r="F182">
            <v>57.253900000000002</v>
          </cell>
          <cell r="G182">
            <v>57.253900000000002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239.50737000000001</v>
          </cell>
          <cell r="F187">
            <v>239.50737000000001</v>
          </cell>
          <cell r="G187">
            <v>239.50737000000001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E196">
            <v>6.0812600000000003</v>
          </cell>
          <cell r="F196">
            <v>6.0812600000000003</v>
          </cell>
          <cell r="G196">
            <v>6.0812600000000003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803.31274000000008</v>
          </cell>
          <cell r="E205">
            <v>932.21727999999996</v>
          </cell>
          <cell r="F205">
            <v>1735.5300199999997</v>
          </cell>
          <cell r="G205">
            <v>1735.5300199999997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803.31274000000008</v>
          </cell>
          <cell r="E237">
            <v>932.21727999999996</v>
          </cell>
          <cell r="F237">
            <v>1735.5300199999997</v>
          </cell>
          <cell r="G237">
            <v>1735.5300199999997</v>
          </cell>
        </row>
        <row r="239">
          <cell r="A239">
            <v>711</v>
          </cell>
          <cell r="B239" t="str">
            <v>Sub-Saharan Africa</v>
          </cell>
          <cell r="C239">
            <v>351</v>
          </cell>
          <cell r="F239">
            <v>0</v>
          </cell>
          <cell r="G239">
            <v>351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494</v>
          </cell>
          <cell r="D241">
            <v>735.08746999999994</v>
          </cell>
          <cell r="F241">
            <v>735.08746999999994</v>
          </cell>
          <cell r="G241">
            <v>1229.0874699999999</v>
          </cell>
        </row>
        <row r="242">
          <cell r="A242">
            <v>19</v>
          </cell>
          <cell r="B242" t="str">
            <v>Americas</v>
          </cell>
          <cell r="C242">
            <v>452</v>
          </cell>
          <cell r="E242">
            <v>43.428100000000001</v>
          </cell>
          <cell r="F242">
            <v>43.428100000000001</v>
          </cell>
          <cell r="G242">
            <v>495.42809999999997</v>
          </cell>
        </row>
        <row r="243">
          <cell r="A243">
            <v>146</v>
          </cell>
          <cell r="B243" t="str">
            <v>Western Asia</v>
          </cell>
          <cell r="C243">
            <v>291</v>
          </cell>
          <cell r="F243">
            <v>0</v>
          </cell>
          <cell r="G243">
            <v>291</v>
          </cell>
        </row>
        <row r="244">
          <cell r="A244">
            <v>150</v>
          </cell>
          <cell r="B244" t="str">
            <v>Europe</v>
          </cell>
          <cell r="C244">
            <v>377</v>
          </cell>
          <cell r="E244">
            <v>237.14976000000001</v>
          </cell>
          <cell r="F244">
            <v>237.14976000000001</v>
          </cell>
          <cell r="G244">
            <v>614.14976000000001</v>
          </cell>
        </row>
        <row r="245">
          <cell r="A245">
            <v>1020</v>
          </cell>
          <cell r="B245" t="str">
            <v>Global/interregional</v>
          </cell>
          <cell r="C245">
            <v>596</v>
          </cell>
          <cell r="D245">
            <v>1972.50577</v>
          </cell>
          <cell r="F245">
            <v>1972.50577</v>
          </cell>
          <cell r="G245">
            <v>2568.5057699999998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2561</v>
          </cell>
          <cell r="D248">
            <v>2707.5932400000002</v>
          </cell>
          <cell r="E248">
            <v>280.57785999999999</v>
          </cell>
          <cell r="F248">
            <v>2988.1711</v>
          </cell>
          <cell r="G248">
            <v>5549.1710999999996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2561</v>
          </cell>
          <cell r="D252">
            <v>3510.9059800000005</v>
          </cell>
          <cell r="E252">
            <v>1212.7951399999999</v>
          </cell>
          <cell r="F252">
            <v>4723.7011199999997</v>
          </cell>
          <cell r="G252">
            <v>7284.7011199999997</v>
          </cell>
        </row>
      </sheetData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11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31.7109375" style="1" customWidth="1"/>
    <col min="2" max="2" width="9.7109375" style="69" customWidth="1"/>
    <col min="3" max="3" width="9.28515625" style="30" customWidth="1"/>
    <col min="4" max="5" width="8.7109375" style="30" customWidth="1"/>
    <col min="7" max="9" width="8.7109375" style="30" customWidth="1"/>
    <col min="10" max="10" width="8.7109375" style="69" customWidth="1"/>
    <col min="11" max="39" width="8.7109375" style="30" customWidth="1"/>
    <col min="40" max="16384" width="9.140625" style="1"/>
  </cols>
  <sheetData>
    <row r="1" spans="1:39" x14ac:dyDescent="0.2">
      <c r="A1" s="107" t="s">
        <v>446</v>
      </c>
      <c r="C1" s="86"/>
      <c r="D1" s="87"/>
      <c r="E1" s="87"/>
      <c r="G1" s="89"/>
      <c r="H1" s="89"/>
      <c r="I1" s="88"/>
      <c r="J1" s="88"/>
    </row>
    <row r="2" spans="1:39" x14ac:dyDescent="0.2">
      <c r="A2" s="108" t="s">
        <v>32</v>
      </c>
      <c r="C2" s="90"/>
      <c r="D2" s="91"/>
      <c r="E2" s="92"/>
      <c r="G2" s="89"/>
      <c r="H2" s="89"/>
      <c r="I2" s="93"/>
      <c r="J2" s="88"/>
    </row>
    <row r="3" spans="1:39" ht="17.25" customHeight="1" x14ac:dyDescent="0.2">
      <c r="A3" s="81"/>
      <c r="C3" s="82"/>
      <c r="D3" s="83"/>
      <c r="E3" s="83"/>
      <c r="G3" s="84"/>
      <c r="H3" s="84"/>
      <c r="I3" s="83"/>
      <c r="J3" s="94"/>
    </row>
    <row r="4" spans="1:39" ht="24" x14ac:dyDescent="0.2">
      <c r="A4" s="100" t="s">
        <v>319</v>
      </c>
      <c r="B4" s="132" t="s">
        <v>38</v>
      </c>
      <c r="C4" s="52" t="s">
        <v>259</v>
      </c>
      <c r="D4" s="52" t="s">
        <v>408</v>
      </c>
      <c r="E4" s="52" t="s">
        <v>350</v>
      </c>
      <c r="F4" s="122" t="s">
        <v>407</v>
      </c>
      <c r="G4" s="122" t="s">
        <v>33</v>
      </c>
      <c r="H4" s="122" t="s">
        <v>34</v>
      </c>
      <c r="I4" s="122" t="s">
        <v>35</v>
      </c>
      <c r="J4" s="122" t="s">
        <v>36</v>
      </c>
      <c r="K4" s="122" t="s">
        <v>430</v>
      </c>
      <c r="L4" s="122" t="s">
        <v>351</v>
      </c>
      <c r="M4" s="122" t="s">
        <v>352</v>
      </c>
      <c r="N4" s="122" t="s">
        <v>353</v>
      </c>
      <c r="O4" s="122" t="s">
        <v>429</v>
      </c>
      <c r="P4" s="122" t="s">
        <v>372</v>
      </c>
      <c r="Q4" s="122" t="s">
        <v>355</v>
      </c>
      <c r="R4" s="122" t="s">
        <v>356</v>
      </c>
      <c r="S4" s="122" t="s">
        <v>262</v>
      </c>
      <c r="T4" s="122" t="s">
        <v>364</v>
      </c>
      <c r="U4" s="122" t="s">
        <v>365</v>
      </c>
      <c r="V4" s="122" t="s">
        <v>263</v>
      </c>
      <c r="W4" s="122" t="s">
        <v>366</v>
      </c>
      <c r="X4" s="122" t="s">
        <v>397</v>
      </c>
      <c r="Y4" s="122" t="s">
        <v>264</v>
      </c>
      <c r="Z4" s="122" t="s">
        <v>265</v>
      </c>
      <c r="AA4" s="122" t="s">
        <v>368</v>
      </c>
      <c r="AB4" s="122" t="s">
        <v>431</v>
      </c>
      <c r="AC4" s="122" t="s">
        <v>432</v>
      </c>
      <c r="AD4" s="122" t="s">
        <v>370</v>
      </c>
      <c r="AE4" s="122" t="s">
        <v>371</v>
      </c>
      <c r="AF4" s="122" t="s">
        <v>357</v>
      </c>
      <c r="AG4" s="122" t="s">
        <v>358</v>
      </c>
      <c r="AH4" s="122" t="s">
        <v>359</v>
      </c>
      <c r="AI4" s="122" t="s">
        <v>360</v>
      </c>
      <c r="AJ4" s="122" t="s">
        <v>361</v>
      </c>
      <c r="AK4" s="122" t="s">
        <v>362</v>
      </c>
      <c r="AL4" s="122" t="s">
        <v>363</v>
      </c>
      <c r="AM4" s="122" t="s">
        <v>320</v>
      </c>
    </row>
    <row r="5" spans="1:39" x14ac:dyDescent="0.2">
      <c r="A5" s="43"/>
      <c r="C5" s="95"/>
      <c r="D5" s="96"/>
      <c r="E5" s="97"/>
      <c r="G5" s="89"/>
      <c r="H5" s="89"/>
      <c r="I5" s="98"/>
      <c r="J5" s="88"/>
    </row>
    <row r="6" spans="1:39" ht="12.75" customHeight="1" x14ac:dyDescent="0.2">
      <c r="A6" s="43" t="s">
        <v>39</v>
      </c>
      <c r="C6" s="95"/>
      <c r="D6" s="96"/>
      <c r="E6" s="97"/>
      <c r="G6" s="89"/>
      <c r="H6" s="89"/>
      <c r="I6" s="98"/>
      <c r="J6" s="88"/>
    </row>
    <row r="7" spans="1:39" ht="12.75" customHeight="1" x14ac:dyDescent="0.2">
      <c r="A7" s="43"/>
      <c r="C7" s="95"/>
      <c r="D7" s="96"/>
      <c r="E7" s="97"/>
      <c r="G7" s="89"/>
      <c r="H7" s="89"/>
      <c r="I7" s="98"/>
      <c r="J7" s="88"/>
    </row>
    <row r="8" spans="1:39" ht="12" x14ac:dyDescent="0.2">
      <c r="A8" s="14" t="s">
        <v>40</v>
      </c>
      <c r="B8" s="54">
        <v>1217886.4458768836</v>
      </c>
      <c r="C8" s="32">
        <v>741664.03200000001</v>
      </c>
      <c r="D8" s="32">
        <v>0</v>
      </c>
      <c r="E8" s="32">
        <v>0</v>
      </c>
      <c r="F8" s="32">
        <v>0</v>
      </c>
      <c r="G8" s="32">
        <v>15882.210999999999</v>
      </c>
      <c r="H8" s="32">
        <v>109279.039</v>
      </c>
      <c r="I8" s="32">
        <v>163818</v>
      </c>
      <c r="J8" s="32">
        <v>63400.385000000002</v>
      </c>
      <c r="K8" s="32">
        <v>8680</v>
      </c>
      <c r="L8" s="32">
        <v>0</v>
      </c>
      <c r="M8" s="32">
        <v>0</v>
      </c>
      <c r="N8" s="32">
        <v>3070.39968</v>
      </c>
      <c r="O8" s="32">
        <v>0</v>
      </c>
      <c r="P8" s="32">
        <v>18326.517</v>
      </c>
      <c r="Q8" s="32">
        <v>12737.624</v>
      </c>
      <c r="R8" s="32">
        <v>0</v>
      </c>
      <c r="S8" s="32">
        <v>32260.207569999999</v>
      </c>
      <c r="T8" s="32">
        <v>194.02558688361694</v>
      </c>
      <c r="U8" s="32">
        <v>0</v>
      </c>
      <c r="V8" s="32">
        <v>980.28599999999994</v>
      </c>
      <c r="W8" s="32">
        <v>0</v>
      </c>
      <c r="X8" s="32">
        <v>137.03399999999999</v>
      </c>
      <c r="Y8" s="32">
        <v>0</v>
      </c>
      <c r="Z8" s="32">
        <v>696.18</v>
      </c>
      <c r="AA8" s="32">
        <v>0</v>
      </c>
      <c r="AB8" s="32">
        <v>0</v>
      </c>
      <c r="AC8" s="32">
        <v>34201.677040000002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384.19200000000001</v>
      </c>
      <c r="AM8" s="32">
        <v>12174.636</v>
      </c>
    </row>
    <row r="9" spans="1:39" ht="12.75" customHeight="1" x14ac:dyDescent="0.2">
      <c r="A9" s="45" t="s">
        <v>41</v>
      </c>
      <c r="B9" s="54">
        <v>17456.934052567383</v>
      </c>
      <c r="C9" s="32">
        <v>6473.6620000000003</v>
      </c>
      <c r="D9" s="32">
        <v>0</v>
      </c>
      <c r="E9" s="32">
        <v>0</v>
      </c>
      <c r="F9" s="32">
        <v>0</v>
      </c>
      <c r="G9" s="32">
        <v>876.42899999999997</v>
      </c>
      <c r="H9" s="32">
        <v>4731.1729999999998</v>
      </c>
      <c r="I9" s="32">
        <v>0</v>
      </c>
      <c r="J9" s="32">
        <v>0</v>
      </c>
      <c r="K9" s="32">
        <v>1980</v>
      </c>
      <c r="L9" s="32">
        <v>0</v>
      </c>
      <c r="M9" s="32">
        <v>0</v>
      </c>
      <c r="N9" s="32">
        <v>61.995289999999997</v>
      </c>
      <c r="O9" s="32">
        <v>0</v>
      </c>
      <c r="P9" s="32">
        <v>0</v>
      </c>
      <c r="Q9" s="32">
        <v>0.40799999999999997</v>
      </c>
      <c r="R9" s="32">
        <v>0</v>
      </c>
      <c r="S9" s="32">
        <v>624.82276999999999</v>
      </c>
      <c r="T9" s="32">
        <v>609.94783256738287</v>
      </c>
      <c r="U9" s="32">
        <v>0</v>
      </c>
      <c r="V9" s="32">
        <v>1546.7670000000001</v>
      </c>
      <c r="W9" s="32">
        <v>0</v>
      </c>
      <c r="X9" s="32">
        <v>0</v>
      </c>
      <c r="Y9" s="32">
        <v>0</v>
      </c>
      <c r="Z9" s="32">
        <v>115.956</v>
      </c>
      <c r="AA9" s="32">
        <v>0</v>
      </c>
      <c r="AB9" s="32">
        <v>0</v>
      </c>
      <c r="AC9" s="32">
        <v>433.27315999999996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2.5</v>
      </c>
      <c r="AL9" s="32">
        <v>0</v>
      </c>
      <c r="AM9" s="32">
        <v>0</v>
      </c>
    </row>
    <row r="10" spans="1:39" ht="12.75" customHeight="1" x14ac:dyDescent="0.2">
      <c r="A10" s="45" t="s">
        <v>42</v>
      </c>
      <c r="B10" s="54">
        <v>50894.374456058882</v>
      </c>
      <c r="C10" s="32">
        <v>6836.076</v>
      </c>
      <c r="D10" s="32">
        <v>0</v>
      </c>
      <c r="E10" s="32">
        <v>0</v>
      </c>
      <c r="F10" s="32">
        <v>0</v>
      </c>
      <c r="G10" s="32">
        <v>736.58</v>
      </c>
      <c r="H10" s="32">
        <v>3453.8339999999998</v>
      </c>
      <c r="I10" s="32">
        <v>21908</v>
      </c>
      <c r="J10" s="32">
        <v>15210.906999999999</v>
      </c>
      <c r="K10" s="32">
        <v>0</v>
      </c>
      <c r="L10" s="32">
        <v>0</v>
      </c>
      <c r="M10" s="32">
        <v>276.31099999999998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146.22490999999999</v>
      </c>
      <c r="T10" s="32">
        <v>629.18022605887461</v>
      </c>
      <c r="U10" s="32">
        <v>0</v>
      </c>
      <c r="V10" s="32">
        <v>215.53800000000001</v>
      </c>
      <c r="W10" s="32">
        <v>0</v>
      </c>
      <c r="X10" s="32">
        <v>0</v>
      </c>
      <c r="Y10" s="32">
        <v>0</v>
      </c>
      <c r="Z10" s="32">
        <v>880.61900000000003</v>
      </c>
      <c r="AA10" s="32">
        <v>0</v>
      </c>
      <c r="AB10" s="32">
        <v>0</v>
      </c>
      <c r="AC10" s="32">
        <v>601.10432000000003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</row>
    <row r="11" spans="1:39" ht="12.75" customHeight="1" x14ac:dyDescent="0.2">
      <c r="A11" s="45" t="s">
        <v>43</v>
      </c>
      <c r="B11" s="54">
        <v>24.899000000000001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24.899000000000001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</row>
    <row r="12" spans="1:39" ht="12.75" customHeight="1" x14ac:dyDescent="0.2">
      <c r="A12" s="45" t="s">
        <v>44</v>
      </c>
      <c r="B12" s="54">
        <v>83730.571129745382</v>
      </c>
      <c r="C12" s="32">
        <v>22155.71</v>
      </c>
      <c r="D12" s="32">
        <v>0</v>
      </c>
      <c r="E12" s="32">
        <v>0</v>
      </c>
      <c r="F12" s="32">
        <v>0</v>
      </c>
      <c r="G12" s="32">
        <v>4610.83</v>
      </c>
      <c r="H12" s="32">
        <v>31753.394</v>
      </c>
      <c r="I12" s="32">
        <v>0</v>
      </c>
      <c r="J12" s="32">
        <v>3535.6669999999999</v>
      </c>
      <c r="K12" s="32">
        <v>1000</v>
      </c>
      <c r="L12" s="32">
        <v>0</v>
      </c>
      <c r="M12" s="32">
        <v>763.20899999999995</v>
      </c>
      <c r="N12" s="32">
        <v>239.76116000000002</v>
      </c>
      <c r="O12" s="32">
        <v>0</v>
      </c>
      <c r="P12" s="32">
        <v>0</v>
      </c>
      <c r="Q12" s="32">
        <v>0</v>
      </c>
      <c r="R12" s="32">
        <v>0</v>
      </c>
      <c r="S12" s="32">
        <v>5056.7790599999998</v>
      </c>
      <c r="T12" s="32">
        <v>519.8745497453732</v>
      </c>
      <c r="U12" s="32">
        <v>0</v>
      </c>
      <c r="V12" s="32">
        <v>0</v>
      </c>
      <c r="W12" s="32">
        <v>0</v>
      </c>
      <c r="X12" s="32">
        <v>224.499</v>
      </c>
      <c r="Y12" s="32">
        <v>0</v>
      </c>
      <c r="Z12" s="32">
        <v>371.96199999999999</v>
      </c>
      <c r="AA12" s="32">
        <v>0</v>
      </c>
      <c r="AB12" s="32">
        <v>0</v>
      </c>
      <c r="AC12" s="32">
        <v>13498.88536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</row>
    <row r="13" spans="1:39" ht="12.75" customHeight="1" x14ac:dyDescent="0.2">
      <c r="A13" s="45" t="s">
        <v>45</v>
      </c>
      <c r="B13" s="54">
        <v>442.06047999999998</v>
      </c>
      <c r="C13" s="32">
        <v>360.553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81.507479999999987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</row>
    <row r="14" spans="1:39" ht="12.75" customHeight="1" x14ac:dyDescent="0.2">
      <c r="A14" s="45" t="s">
        <v>46</v>
      </c>
      <c r="B14" s="54">
        <v>343153.0213050826</v>
      </c>
      <c r="C14" s="32">
        <v>310934.46600000001</v>
      </c>
      <c r="D14" s="32">
        <v>0</v>
      </c>
      <c r="E14" s="32">
        <v>0</v>
      </c>
      <c r="F14" s="32">
        <v>0</v>
      </c>
      <c r="G14" s="32">
        <v>708.69</v>
      </c>
      <c r="H14" s="32">
        <v>19224.353999999999</v>
      </c>
      <c r="I14" s="32">
        <v>0</v>
      </c>
      <c r="J14" s="32">
        <v>0</v>
      </c>
      <c r="K14" s="32">
        <v>0</v>
      </c>
      <c r="L14" s="32">
        <v>0</v>
      </c>
      <c r="M14" s="32">
        <v>828.87199999999996</v>
      </c>
      <c r="N14" s="32">
        <v>153.50151</v>
      </c>
      <c r="O14" s="32">
        <v>0</v>
      </c>
      <c r="P14" s="32">
        <v>0</v>
      </c>
      <c r="Q14" s="32">
        <v>0</v>
      </c>
      <c r="R14" s="32">
        <v>0</v>
      </c>
      <c r="S14" s="32">
        <v>2897.9213500000001</v>
      </c>
      <c r="T14" s="32">
        <v>676.06508508259844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7368</v>
      </c>
      <c r="AA14" s="32">
        <v>0</v>
      </c>
      <c r="AB14" s="32">
        <v>0</v>
      </c>
      <c r="AC14" s="32">
        <v>0</v>
      </c>
      <c r="AD14" s="32">
        <v>0.34136000000000005</v>
      </c>
      <c r="AE14" s="32">
        <v>0</v>
      </c>
      <c r="AF14" s="32">
        <v>0</v>
      </c>
      <c r="AG14" s="32">
        <v>0</v>
      </c>
      <c r="AH14" s="32">
        <v>360.81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</row>
    <row r="15" spans="1:39" ht="12.75" customHeight="1" x14ac:dyDescent="0.2">
      <c r="A15" s="45" t="s">
        <v>47</v>
      </c>
      <c r="B15" s="54">
        <v>33095.34148535462</v>
      </c>
      <c r="C15" s="32">
        <v>20261.741999999998</v>
      </c>
      <c r="D15" s="32">
        <v>0</v>
      </c>
      <c r="E15" s="32">
        <v>0</v>
      </c>
      <c r="F15" s="32">
        <v>0</v>
      </c>
      <c r="G15" s="32">
        <v>722.452</v>
      </c>
      <c r="H15" s="32">
        <v>2267.1640000000002</v>
      </c>
      <c r="I15" s="32">
        <v>3632</v>
      </c>
      <c r="J15" s="32">
        <v>1961.22</v>
      </c>
      <c r="K15" s="32">
        <v>440</v>
      </c>
      <c r="L15" s="32">
        <v>0</v>
      </c>
      <c r="M15" s="32">
        <v>55.646000000000001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1075.2008499999999</v>
      </c>
      <c r="T15" s="32">
        <v>1237.4673953546144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1169.211</v>
      </c>
      <c r="AA15" s="32">
        <v>0</v>
      </c>
      <c r="AB15" s="32">
        <v>0</v>
      </c>
      <c r="AC15" s="32">
        <v>273.23824000000002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</row>
    <row r="16" spans="1:39" ht="12.75" customHeight="1" x14ac:dyDescent="0.2">
      <c r="A16" s="45" t="s">
        <v>48</v>
      </c>
      <c r="B16" s="54">
        <v>103.02332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5.1333200000000003</v>
      </c>
      <c r="AE16" s="32">
        <v>0</v>
      </c>
      <c r="AF16" s="32">
        <v>0</v>
      </c>
      <c r="AG16" s="32">
        <v>0</v>
      </c>
      <c r="AH16" s="32">
        <v>97.89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</row>
    <row r="17" spans="1:39" ht="12.75" customHeight="1" x14ac:dyDescent="0.2">
      <c r="A17" s="45" t="s">
        <v>49</v>
      </c>
      <c r="B17" s="54">
        <v>1094.86988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1094.1099999999999</v>
      </c>
      <c r="AA17" s="32">
        <v>0</v>
      </c>
      <c r="AB17" s="32">
        <v>0</v>
      </c>
      <c r="AC17" s="32">
        <v>0</v>
      </c>
      <c r="AD17" s="32">
        <v>0.75988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</row>
    <row r="18" spans="1:39" ht="12.75" customHeight="1" x14ac:dyDescent="0.2">
      <c r="A18" s="45" t="s">
        <v>50</v>
      </c>
      <c r="B18" s="54">
        <v>26167.866537056263</v>
      </c>
      <c r="C18" s="32">
        <v>8906.1389999999992</v>
      </c>
      <c r="D18" s="32">
        <v>0</v>
      </c>
      <c r="E18" s="32">
        <v>0</v>
      </c>
      <c r="F18" s="32">
        <v>0</v>
      </c>
      <c r="G18" s="32">
        <v>951.27599999999995</v>
      </c>
      <c r="H18" s="32">
        <v>3473.7970000000005</v>
      </c>
      <c r="I18" s="32">
        <v>17</v>
      </c>
      <c r="J18" s="32">
        <v>3380.261</v>
      </c>
      <c r="K18" s="32">
        <v>7800</v>
      </c>
      <c r="L18" s="32">
        <v>0</v>
      </c>
      <c r="M18" s="32">
        <v>100.83199999999999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358.33115999999995</v>
      </c>
      <c r="T18" s="32">
        <v>560.98869705626623</v>
      </c>
      <c r="U18" s="32">
        <v>0</v>
      </c>
      <c r="V18" s="32">
        <v>32.500999999999998</v>
      </c>
      <c r="W18" s="32">
        <v>0</v>
      </c>
      <c r="X18" s="32">
        <v>0</v>
      </c>
      <c r="Y18" s="32">
        <v>0</v>
      </c>
      <c r="Z18" s="32">
        <v>280.69200000000001</v>
      </c>
      <c r="AA18" s="32">
        <v>0</v>
      </c>
      <c r="AB18" s="32">
        <v>0</v>
      </c>
      <c r="AC18" s="32">
        <v>290.60768000000002</v>
      </c>
      <c r="AD18" s="32">
        <v>0</v>
      </c>
      <c r="AE18" s="32">
        <v>15.441000000000001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</row>
    <row r="19" spans="1:39" ht="12.75" customHeight="1" x14ac:dyDescent="0.2">
      <c r="A19" s="45" t="s">
        <v>51</v>
      </c>
      <c r="B19" s="54">
        <v>313.49607000000003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81.381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132.05707000000001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100.05800000000001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</row>
    <row r="20" spans="1:39" ht="12.75" customHeight="1" x14ac:dyDescent="0.2">
      <c r="A20" s="45" t="s">
        <v>52</v>
      </c>
      <c r="B20" s="54">
        <v>3016.0009232492857</v>
      </c>
      <c r="C20" s="32">
        <v>2670.95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287.16184324928582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6.2610000000000001</v>
      </c>
      <c r="AA20" s="32">
        <v>0</v>
      </c>
      <c r="AB20" s="32">
        <v>0</v>
      </c>
      <c r="AC20" s="32">
        <v>44.428080000000001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7.2</v>
      </c>
      <c r="AL20" s="32">
        <v>0</v>
      </c>
      <c r="AM20" s="32">
        <v>0</v>
      </c>
    </row>
    <row r="21" spans="1:39" ht="12.75" customHeight="1" x14ac:dyDescent="0.2">
      <c r="A21" s="45" t="s">
        <v>53</v>
      </c>
      <c r="B21" s="54">
        <v>325513.55214814557</v>
      </c>
      <c r="C21" s="32">
        <v>103582.622</v>
      </c>
      <c r="D21" s="32">
        <v>0</v>
      </c>
      <c r="E21" s="32">
        <v>0</v>
      </c>
      <c r="F21" s="32">
        <v>0</v>
      </c>
      <c r="G21" s="32">
        <v>11674.502</v>
      </c>
      <c r="H21" s="32">
        <v>72820.035000000003</v>
      </c>
      <c r="I21" s="32">
        <v>53794</v>
      </c>
      <c r="J21" s="32">
        <v>7991.5230000000001</v>
      </c>
      <c r="K21" s="32">
        <v>12000</v>
      </c>
      <c r="L21" s="32">
        <v>0</v>
      </c>
      <c r="M21" s="32">
        <v>635.697</v>
      </c>
      <c r="N21" s="32">
        <v>896.94131999999991</v>
      </c>
      <c r="O21" s="32">
        <v>0</v>
      </c>
      <c r="P21" s="32">
        <v>10821.93</v>
      </c>
      <c r="Q21" s="32">
        <v>87.997</v>
      </c>
      <c r="R21" s="32">
        <v>0</v>
      </c>
      <c r="S21" s="32">
        <v>26378.583600000002</v>
      </c>
      <c r="T21" s="32">
        <v>1602.403428145572</v>
      </c>
      <c r="U21" s="32">
        <v>0</v>
      </c>
      <c r="V21" s="32">
        <v>5455.6360000000004</v>
      </c>
      <c r="W21" s="32">
        <v>0</v>
      </c>
      <c r="X21" s="32">
        <v>0</v>
      </c>
      <c r="Y21" s="32">
        <v>0</v>
      </c>
      <c r="Z21" s="32">
        <v>5178.5529999999999</v>
      </c>
      <c r="AA21" s="32">
        <v>0</v>
      </c>
      <c r="AB21" s="32">
        <v>0</v>
      </c>
      <c r="AC21" s="32">
        <v>12505.697400000001</v>
      </c>
      <c r="AD21" s="32">
        <v>1.6314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85.8</v>
      </c>
      <c r="AL21" s="32">
        <v>0</v>
      </c>
      <c r="AM21" s="32">
        <v>0</v>
      </c>
    </row>
    <row r="22" spans="1:39" ht="12.75" customHeight="1" x14ac:dyDescent="0.2">
      <c r="A22" s="45" t="s">
        <v>54</v>
      </c>
      <c r="B22" s="54">
        <v>11737.13049</v>
      </c>
      <c r="C22" s="32">
        <v>6443.0940000000001</v>
      </c>
      <c r="D22" s="32">
        <v>0</v>
      </c>
      <c r="E22" s="32">
        <v>0</v>
      </c>
      <c r="F22" s="32">
        <v>0</v>
      </c>
      <c r="G22" s="32">
        <v>0</v>
      </c>
      <c r="H22" s="32">
        <v>5043.2290000000003</v>
      </c>
      <c r="I22" s="32">
        <v>0</v>
      </c>
      <c r="J22" s="32">
        <v>0</v>
      </c>
      <c r="K22" s="32">
        <v>0</v>
      </c>
      <c r="L22" s="32">
        <v>0</v>
      </c>
      <c r="M22" s="32">
        <v>67.31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183.49749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</row>
    <row r="23" spans="1:39" ht="12.75" customHeight="1" x14ac:dyDescent="0.2">
      <c r="A23" s="45" t="s">
        <v>55</v>
      </c>
      <c r="B23" s="54">
        <v>21886.168731828344</v>
      </c>
      <c r="C23" s="32">
        <v>18209.212</v>
      </c>
      <c r="D23" s="32">
        <v>0</v>
      </c>
      <c r="E23" s="32">
        <v>0</v>
      </c>
      <c r="F23" s="32">
        <v>0</v>
      </c>
      <c r="G23" s="32">
        <v>786.59100000000001</v>
      </c>
      <c r="H23" s="32">
        <v>1680.806</v>
      </c>
      <c r="I23" s="32">
        <v>0</v>
      </c>
      <c r="J23" s="32">
        <v>0</v>
      </c>
      <c r="K23" s="32">
        <v>0</v>
      </c>
      <c r="L23" s="32">
        <v>0</v>
      </c>
      <c r="M23" s="32">
        <v>141.53800000000001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2.4515700000000002</v>
      </c>
      <c r="T23" s="32">
        <v>735.68128182834425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3.52</v>
      </c>
      <c r="AA23" s="32">
        <v>0</v>
      </c>
      <c r="AB23" s="32">
        <v>0</v>
      </c>
      <c r="AC23" s="32">
        <v>326.56888000000004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-0.2</v>
      </c>
      <c r="AL23" s="32">
        <v>0</v>
      </c>
      <c r="AM23" s="32">
        <v>0</v>
      </c>
    </row>
    <row r="24" spans="1:39" ht="12.75" customHeight="1" x14ac:dyDescent="0.2">
      <c r="A24" s="45" t="s">
        <v>56</v>
      </c>
      <c r="B24" s="54">
        <v>553.20098999999993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262.80099999999999</v>
      </c>
      <c r="Q24" s="32">
        <v>0</v>
      </c>
      <c r="R24" s="32">
        <v>0</v>
      </c>
      <c r="S24" s="32">
        <v>212.62359000000001</v>
      </c>
      <c r="T24" s="32">
        <v>0</v>
      </c>
      <c r="U24" s="32">
        <v>0</v>
      </c>
      <c r="V24" s="32">
        <v>77.986000000000004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0.80040000000000011</v>
      </c>
      <c r="AE24" s="32">
        <v>0</v>
      </c>
      <c r="AF24" s="32">
        <v>0</v>
      </c>
      <c r="AG24" s="32">
        <v>0</v>
      </c>
      <c r="AH24" s="32">
        <v>-1.01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</row>
    <row r="25" spans="1:39" ht="12.75" customHeight="1" x14ac:dyDescent="0.2">
      <c r="A25" s="45" t="s">
        <v>57</v>
      </c>
      <c r="B25" s="54">
        <v>5747.6772059334253</v>
      </c>
      <c r="C25" s="32">
        <v>3464.0569999999998</v>
      </c>
      <c r="D25" s="32">
        <v>0</v>
      </c>
      <c r="E25" s="32">
        <v>0</v>
      </c>
      <c r="F25" s="32">
        <v>0</v>
      </c>
      <c r="G25" s="32">
        <v>0</v>
      </c>
      <c r="H25" s="32">
        <v>1702.4469999999999</v>
      </c>
      <c r="I25" s="32">
        <v>0</v>
      </c>
      <c r="J25" s="32">
        <v>0</v>
      </c>
      <c r="K25" s="32">
        <v>0</v>
      </c>
      <c r="L25" s="32">
        <v>0</v>
      </c>
      <c r="M25" s="32">
        <v>68.537000000000006</v>
      </c>
      <c r="N25" s="32">
        <v>221.81359</v>
      </c>
      <c r="O25" s="32">
        <v>0</v>
      </c>
      <c r="P25" s="32">
        <v>0</v>
      </c>
      <c r="Q25" s="32">
        <v>0</v>
      </c>
      <c r="R25" s="32">
        <v>0</v>
      </c>
      <c r="S25" s="32">
        <v>144.10260000000002</v>
      </c>
      <c r="T25" s="32">
        <v>132.82573593342443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5.0942800000000004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8.8000000000000007</v>
      </c>
      <c r="AL25" s="32">
        <v>0</v>
      </c>
      <c r="AM25" s="32">
        <v>0</v>
      </c>
    </row>
    <row r="26" spans="1:39" ht="12.75" customHeight="1" x14ac:dyDescent="0.2">
      <c r="A26" s="45" t="s">
        <v>58</v>
      </c>
      <c r="B26" s="54">
        <v>50066.082890514226</v>
      </c>
      <c r="C26" s="32">
        <v>15765.116</v>
      </c>
      <c r="D26" s="32">
        <v>0</v>
      </c>
      <c r="E26" s="32">
        <v>0</v>
      </c>
      <c r="F26" s="32">
        <v>0</v>
      </c>
      <c r="G26" s="32">
        <v>4673.2460000000001</v>
      </c>
      <c r="H26" s="32">
        <v>14539.656999999999</v>
      </c>
      <c r="I26" s="32">
        <v>3160</v>
      </c>
      <c r="J26" s="32">
        <v>0</v>
      </c>
      <c r="K26" s="32">
        <v>1820</v>
      </c>
      <c r="L26" s="32">
        <v>0</v>
      </c>
      <c r="M26" s="32">
        <v>590.24099999999999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2589.3049499999997</v>
      </c>
      <c r="T26" s="32">
        <v>453.47286051422185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486.25200000000001</v>
      </c>
      <c r="AA26" s="32">
        <v>0</v>
      </c>
      <c r="AB26" s="32">
        <v>0</v>
      </c>
      <c r="AC26" s="32">
        <v>5988.7930800000004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</row>
    <row r="27" spans="1:39" ht="12.75" customHeight="1" x14ac:dyDescent="0.2">
      <c r="A27" s="45" t="s">
        <v>59</v>
      </c>
      <c r="B27" s="54">
        <v>18554.797499999997</v>
      </c>
      <c r="C27" s="32">
        <v>4716.2520000000004</v>
      </c>
      <c r="D27" s="32">
        <v>0</v>
      </c>
      <c r="E27" s="32">
        <v>0</v>
      </c>
      <c r="F27" s="32">
        <v>0</v>
      </c>
      <c r="G27" s="32">
        <v>1346.933</v>
      </c>
      <c r="H27" s="32">
        <v>5290.8590000000004</v>
      </c>
      <c r="I27" s="32">
        <v>2156</v>
      </c>
      <c r="J27" s="32">
        <v>0</v>
      </c>
      <c r="K27" s="32">
        <v>2300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216.96462000000002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331.15199999999999</v>
      </c>
      <c r="AA27" s="32">
        <v>0</v>
      </c>
      <c r="AB27" s="32">
        <v>0</v>
      </c>
      <c r="AC27" s="32">
        <v>2181.8368800000003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14.8</v>
      </c>
      <c r="AL27" s="32">
        <v>0</v>
      </c>
      <c r="AM27" s="32">
        <v>0</v>
      </c>
    </row>
    <row r="28" spans="1:39" ht="12.75" customHeight="1" x14ac:dyDescent="0.2">
      <c r="A28" s="45" t="s">
        <v>60</v>
      </c>
      <c r="B28" s="54">
        <v>40493.035992925099</v>
      </c>
      <c r="C28" s="32">
        <v>13736.447</v>
      </c>
      <c r="D28" s="32">
        <v>0</v>
      </c>
      <c r="E28" s="32">
        <v>0</v>
      </c>
      <c r="F28" s="32">
        <v>0</v>
      </c>
      <c r="G28" s="32">
        <v>3282.018</v>
      </c>
      <c r="H28" s="32">
        <v>12081.151</v>
      </c>
      <c r="I28" s="32">
        <v>3119</v>
      </c>
      <c r="J28" s="32">
        <v>0</v>
      </c>
      <c r="K28" s="32">
        <v>1300</v>
      </c>
      <c r="L28" s="32">
        <v>0</v>
      </c>
      <c r="M28" s="32">
        <v>91.893000000000001</v>
      </c>
      <c r="N28" s="32">
        <v>0</v>
      </c>
      <c r="O28" s="32">
        <v>0</v>
      </c>
      <c r="P28" s="32">
        <v>0</v>
      </c>
      <c r="Q28" s="32">
        <v>1566.627</v>
      </c>
      <c r="R28" s="32">
        <v>0</v>
      </c>
      <c r="S28" s="32">
        <v>3415.8260399999999</v>
      </c>
      <c r="T28" s="32">
        <v>91.928952925102465</v>
      </c>
      <c r="U28" s="32">
        <v>0</v>
      </c>
      <c r="V28" s="32">
        <v>252.01900000000001</v>
      </c>
      <c r="W28" s="32">
        <v>0</v>
      </c>
      <c r="X28" s="32">
        <v>0</v>
      </c>
      <c r="Y28" s="32">
        <v>0</v>
      </c>
      <c r="Z28" s="32">
        <v>421.786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4.0999999999999996</v>
      </c>
      <c r="AL28" s="32">
        <v>1130.24</v>
      </c>
      <c r="AM28" s="32">
        <v>0</v>
      </c>
    </row>
    <row r="29" spans="1:39" ht="12.75" customHeight="1" x14ac:dyDescent="0.2">
      <c r="A29" s="45" t="s">
        <v>61</v>
      </c>
      <c r="B29" s="54">
        <v>43878.624778042475</v>
      </c>
      <c r="C29" s="32">
        <v>28376.418999999998</v>
      </c>
      <c r="D29" s="32">
        <v>0</v>
      </c>
      <c r="E29" s="32">
        <v>0</v>
      </c>
      <c r="F29" s="32">
        <v>0</v>
      </c>
      <c r="G29" s="32">
        <v>965.87300000000005</v>
      </c>
      <c r="H29" s="32">
        <v>6176.6180000000004</v>
      </c>
      <c r="I29" s="32">
        <v>0</v>
      </c>
      <c r="J29" s="32">
        <v>5678.6610000000001</v>
      </c>
      <c r="K29" s="32">
        <v>1200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364.17453999999998</v>
      </c>
      <c r="T29" s="32">
        <v>460.54775804247919</v>
      </c>
      <c r="U29" s="32">
        <v>0</v>
      </c>
      <c r="V29" s="32">
        <v>14.8</v>
      </c>
      <c r="W29" s="32">
        <v>0</v>
      </c>
      <c r="X29" s="32">
        <v>0</v>
      </c>
      <c r="Y29" s="32">
        <v>0</v>
      </c>
      <c r="Z29" s="32">
        <v>506.41199999999998</v>
      </c>
      <c r="AA29" s="32">
        <v>0</v>
      </c>
      <c r="AB29" s="32">
        <v>0</v>
      </c>
      <c r="AC29" s="32">
        <v>124.31947999999998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10.8</v>
      </c>
      <c r="AL29" s="32">
        <v>0</v>
      </c>
      <c r="AM29" s="32">
        <v>0</v>
      </c>
    </row>
    <row r="30" spans="1:39" ht="12.75" customHeight="1" x14ac:dyDescent="0.2">
      <c r="A30" s="45" t="s">
        <v>62</v>
      </c>
      <c r="B30" s="54">
        <v>19146.894775785615</v>
      </c>
      <c r="C30" s="32">
        <v>7844.0690000000004</v>
      </c>
      <c r="D30" s="32">
        <v>0</v>
      </c>
      <c r="E30" s="32">
        <v>0</v>
      </c>
      <c r="F30" s="32">
        <v>0</v>
      </c>
      <c r="G30" s="32">
        <v>2689.3530000000001</v>
      </c>
      <c r="H30" s="32">
        <v>2150.9070000000002</v>
      </c>
      <c r="I30" s="32">
        <v>0</v>
      </c>
      <c r="J30" s="32">
        <v>3714.7559999999994</v>
      </c>
      <c r="K30" s="32">
        <v>0</v>
      </c>
      <c r="L30" s="32">
        <v>0</v>
      </c>
      <c r="M30" s="32">
        <v>1068.192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75.829549999999998</v>
      </c>
      <c r="T30" s="32">
        <v>331.97242578561668</v>
      </c>
      <c r="U30" s="32">
        <v>0</v>
      </c>
      <c r="V30" s="32">
        <v>136.50200000000001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1133.9587999999999</v>
      </c>
      <c r="AD30" s="32">
        <v>0</v>
      </c>
      <c r="AE30" s="32">
        <v>1.355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</row>
    <row r="31" spans="1:39" ht="12.75" customHeight="1" x14ac:dyDescent="0.2">
      <c r="A31" s="45" t="s">
        <v>63</v>
      </c>
      <c r="B31" s="54">
        <v>157306.06092957771</v>
      </c>
      <c r="C31" s="32">
        <v>96494.122000000003</v>
      </c>
      <c r="D31" s="32">
        <v>0</v>
      </c>
      <c r="E31" s="32">
        <v>0</v>
      </c>
      <c r="F31" s="32">
        <v>0</v>
      </c>
      <c r="G31" s="32">
        <v>3135.404</v>
      </c>
      <c r="H31" s="32">
        <v>21471.866000000002</v>
      </c>
      <c r="I31" s="32">
        <v>0</v>
      </c>
      <c r="J31" s="32">
        <v>2682.1329999999998</v>
      </c>
      <c r="K31" s="32">
        <v>0</v>
      </c>
      <c r="L31" s="32">
        <v>0</v>
      </c>
      <c r="M31" s="32">
        <v>778.66</v>
      </c>
      <c r="N31" s="32">
        <v>0</v>
      </c>
      <c r="O31" s="32">
        <v>0</v>
      </c>
      <c r="P31" s="32">
        <v>2682.4940000000001</v>
      </c>
      <c r="Q31" s="32">
        <v>10499.999</v>
      </c>
      <c r="R31" s="32">
        <v>0</v>
      </c>
      <c r="S31" s="32">
        <v>9157.2498500000002</v>
      </c>
      <c r="T31" s="32">
        <v>1086.1333995776922</v>
      </c>
      <c r="U31" s="32">
        <v>0</v>
      </c>
      <c r="V31" s="32">
        <v>2150.328</v>
      </c>
      <c r="W31" s="32">
        <v>0</v>
      </c>
      <c r="X31" s="32">
        <v>5672.9830000000002</v>
      </c>
      <c r="Y31" s="32">
        <v>0</v>
      </c>
      <c r="Z31" s="32">
        <v>696.61500000000001</v>
      </c>
      <c r="AA31" s="32">
        <v>0</v>
      </c>
      <c r="AB31" s="32">
        <v>0</v>
      </c>
      <c r="AC31" s="32">
        <v>0</v>
      </c>
      <c r="AD31" s="32">
        <v>7.6736800000000009</v>
      </c>
      <c r="AE31" s="32">
        <v>0</v>
      </c>
      <c r="AF31" s="32">
        <v>0</v>
      </c>
      <c r="AG31" s="32">
        <v>0</v>
      </c>
      <c r="AH31" s="32">
        <v>790.4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</row>
    <row r="32" spans="1:39" ht="12.75" customHeight="1" x14ac:dyDescent="0.2">
      <c r="A32" s="45" t="s">
        <v>64</v>
      </c>
      <c r="B32" s="54">
        <v>19.974160000000001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19.104880000000001</v>
      </c>
      <c r="AD32" s="32">
        <v>0.86927999999999994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</row>
    <row r="33" spans="1:76" ht="12.75" customHeight="1" x14ac:dyDescent="0.2">
      <c r="A33" s="45" t="s">
        <v>65</v>
      </c>
      <c r="B33" s="54">
        <v>6230.0990881778671</v>
      </c>
      <c r="C33" s="32">
        <v>3481.3380000000002</v>
      </c>
      <c r="D33" s="32">
        <v>0</v>
      </c>
      <c r="E33" s="32">
        <v>0</v>
      </c>
      <c r="F33" s="32">
        <v>0</v>
      </c>
      <c r="G33" s="32">
        <v>0</v>
      </c>
      <c r="H33" s="32">
        <v>2339.7930000000001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333.3461681778661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75.217399999999998</v>
      </c>
      <c r="AD33" s="32">
        <v>0.40451999999999999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</row>
    <row r="34" spans="1:76" ht="12.75" customHeight="1" x14ac:dyDescent="0.2">
      <c r="A34" s="45" t="s">
        <v>66</v>
      </c>
      <c r="B34" s="54">
        <v>155900.74698088563</v>
      </c>
      <c r="C34" s="32">
        <v>21241.313999999998</v>
      </c>
      <c r="D34" s="32">
        <v>0</v>
      </c>
      <c r="E34" s="32">
        <v>0</v>
      </c>
      <c r="F34" s="32">
        <v>0</v>
      </c>
      <c r="G34" s="32">
        <v>8861.7440000000006</v>
      </c>
      <c r="H34" s="32">
        <v>40685.11</v>
      </c>
      <c r="I34" s="32">
        <v>35361</v>
      </c>
      <c r="J34" s="32">
        <v>25242.816999999999</v>
      </c>
      <c r="K34" s="32">
        <v>1560</v>
      </c>
      <c r="L34" s="32">
        <v>0</v>
      </c>
      <c r="M34" s="32">
        <v>638.34400000000005</v>
      </c>
      <c r="N34" s="32">
        <v>58.533319999999996</v>
      </c>
      <c r="O34" s="32">
        <v>0</v>
      </c>
      <c r="P34" s="32">
        <v>196.934</v>
      </c>
      <c r="Q34" s="32">
        <v>0</v>
      </c>
      <c r="R34" s="32">
        <v>0</v>
      </c>
      <c r="S34" s="32">
        <v>9494.1471299999994</v>
      </c>
      <c r="T34" s="32">
        <v>359.31437088560426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676.63499999999999</v>
      </c>
      <c r="AA34" s="32">
        <v>0</v>
      </c>
      <c r="AB34" s="32">
        <v>0</v>
      </c>
      <c r="AC34" s="32">
        <v>11524.854159999999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</row>
    <row r="35" spans="1:76" ht="12.75" customHeight="1" x14ac:dyDescent="0.2">
      <c r="A35" s="45" t="s">
        <v>67</v>
      </c>
      <c r="B35" s="54">
        <v>108480.03110566264</v>
      </c>
      <c r="C35" s="32">
        <v>17671.78</v>
      </c>
      <c r="D35" s="32">
        <v>0</v>
      </c>
      <c r="E35" s="32">
        <v>0</v>
      </c>
      <c r="F35" s="32">
        <v>0</v>
      </c>
      <c r="G35" s="32">
        <v>4708.0169999999998</v>
      </c>
      <c r="H35" s="32">
        <v>19911.931</v>
      </c>
      <c r="I35" s="32">
        <v>23468</v>
      </c>
      <c r="J35" s="32">
        <v>23086.285</v>
      </c>
      <c r="K35" s="32">
        <v>9490</v>
      </c>
      <c r="L35" s="32">
        <v>0</v>
      </c>
      <c r="M35" s="32">
        <v>632.60199999999998</v>
      </c>
      <c r="N35" s="32">
        <v>257.82023000000004</v>
      </c>
      <c r="O35" s="32">
        <v>0</v>
      </c>
      <c r="P35" s="32">
        <v>0</v>
      </c>
      <c r="Q35" s="32">
        <v>0</v>
      </c>
      <c r="R35" s="32">
        <v>0</v>
      </c>
      <c r="S35" s="32">
        <v>5668.8248800000001</v>
      </c>
      <c r="T35" s="32">
        <v>97.228915662650593</v>
      </c>
      <c r="U35" s="32">
        <v>0</v>
      </c>
      <c r="V35" s="32">
        <v>512.11500000000001</v>
      </c>
      <c r="W35" s="32">
        <v>0</v>
      </c>
      <c r="X35" s="32">
        <v>0</v>
      </c>
      <c r="Y35" s="32">
        <v>0</v>
      </c>
      <c r="Z35" s="32">
        <v>809.63099999999997</v>
      </c>
      <c r="AA35" s="32">
        <v>0</v>
      </c>
      <c r="AB35" s="32">
        <v>0</v>
      </c>
      <c r="AC35" s="32">
        <v>1796.3994000000002</v>
      </c>
      <c r="AD35" s="32">
        <v>4.0186799999999998</v>
      </c>
      <c r="AE35" s="32">
        <v>9.6660000000000004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355.71200000000005</v>
      </c>
      <c r="AM35" s="32">
        <v>0</v>
      </c>
    </row>
    <row r="36" spans="1:76" ht="12.75" customHeight="1" x14ac:dyDescent="0.2">
      <c r="A36" s="45" t="s">
        <v>68</v>
      </c>
      <c r="B36" s="54">
        <v>122644.23602306544</v>
      </c>
      <c r="C36" s="32">
        <v>20518.464</v>
      </c>
      <c r="D36" s="32">
        <v>0</v>
      </c>
      <c r="E36" s="32">
        <v>0</v>
      </c>
      <c r="F36" s="32">
        <v>0</v>
      </c>
      <c r="G36" s="32">
        <v>5596.1840000000002</v>
      </c>
      <c r="H36" s="32">
        <v>23974.507000000001</v>
      </c>
      <c r="I36" s="32">
        <v>17246</v>
      </c>
      <c r="J36" s="32">
        <v>0</v>
      </c>
      <c r="K36" s="32">
        <v>4010</v>
      </c>
      <c r="L36" s="32">
        <v>0</v>
      </c>
      <c r="M36" s="32">
        <v>859.32600000000002</v>
      </c>
      <c r="N36" s="32">
        <v>22.09797</v>
      </c>
      <c r="O36" s="32">
        <v>0</v>
      </c>
      <c r="P36" s="32">
        <v>0</v>
      </c>
      <c r="Q36" s="32">
        <v>194.613</v>
      </c>
      <c r="R36" s="32">
        <v>0</v>
      </c>
      <c r="S36" s="32">
        <v>6411.8303700000006</v>
      </c>
      <c r="T36" s="32">
        <v>447.94932306545769</v>
      </c>
      <c r="U36" s="32">
        <v>0</v>
      </c>
      <c r="V36" s="32">
        <v>1975.8620000000001</v>
      </c>
      <c r="W36" s="32">
        <v>0</v>
      </c>
      <c r="X36" s="32">
        <v>0</v>
      </c>
      <c r="Y36" s="32">
        <v>0</v>
      </c>
      <c r="Z36" s="32">
        <v>7929.5140000000001</v>
      </c>
      <c r="AA36" s="32">
        <v>0</v>
      </c>
      <c r="AB36" s="32">
        <v>0</v>
      </c>
      <c r="AC36" s="32">
        <v>9176.0083599999998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23746.2</v>
      </c>
      <c r="AL36" s="32">
        <v>535.68000000000006</v>
      </c>
      <c r="AM36" s="32">
        <v>0</v>
      </c>
    </row>
    <row r="37" spans="1:76" ht="12.75" customHeight="1" x14ac:dyDescent="0.2">
      <c r="A37" s="45" t="s">
        <v>69</v>
      </c>
      <c r="B37" s="54">
        <v>84053.808222726351</v>
      </c>
      <c r="C37" s="32">
        <v>7171.3950000000004</v>
      </c>
      <c r="D37" s="32">
        <v>0</v>
      </c>
      <c r="E37" s="32">
        <v>0</v>
      </c>
      <c r="F37" s="32">
        <v>0</v>
      </c>
      <c r="G37" s="32">
        <v>5217.4049999999997</v>
      </c>
      <c r="H37" s="32">
        <v>27246.726999999999</v>
      </c>
      <c r="I37" s="32">
        <v>10658</v>
      </c>
      <c r="J37" s="32">
        <v>13511.808999999999</v>
      </c>
      <c r="K37" s="32">
        <v>5570</v>
      </c>
      <c r="L37" s="32">
        <v>0</v>
      </c>
      <c r="M37" s="32">
        <v>1500.7370000000001</v>
      </c>
      <c r="N37" s="32">
        <v>260.48116000000005</v>
      </c>
      <c r="O37" s="32">
        <v>0</v>
      </c>
      <c r="P37" s="32">
        <v>0</v>
      </c>
      <c r="Q37" s="32">
        <v>0</v>
      </c>
      <c r="R37" s="32">
        <v>0</v>
      </c>
      <c r="S37" s="32">
        <v>1246.7903100000001</v>
      </c>
      <c r="T37" s="32">
        <v>273.0505527263694</v>
      </c>
      <c r="U37" s="32">
        <v>0</v>
      </c>
      <c r="V37" s="32">
        <v>1119.412</v>
      </c>
      <c r="W37" s="32">
        <v>0</v>
      </c>
      <c r="X37" s="32">
        <v>0</v>
      </c>
      <c r="Y37" s="32">
        <v>0</v>
      </c>
      <c r="Z37" s="32">
        <v>282.56399999999996</v>
      </c>
      <c r="AA37" s="32">
        <v>0</v>
      </c>
      <c r="AB37" s="32">
        <v>0</v>
      </c>
      <c r="AC37" s="32">
        <v>9995.4372000000003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</row>
    <row r="38" spans="1:76" ht="12.75" customHeight="1" x14ac:dyDescent="0.2">
      <c r="A38" s="45" t="s">
        <v>70</v>
      </c>
      <c r="B38" s="54">
        <v>1606.0772400000001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1601.2370000000001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4.8402400000000005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</row>
    <row r="39" spans="1:76" ht="12.75" customHeight="1" x14ac:dyDescent="0.2">
      <c r="A39" s="45" t="s">
        <v>71</v>
      </c>
      <c r="B39" s="54">
        <v>19705.516389999997</v>
      </c>
      <c r="C39" s="32">
        <v>7917.2929999999997</v>
      </c>
      <c r="D39" s="32">
        <v>0</v>
      </c>
      <c r="E39" s="32">
        <v>0</v>
      </c>
      <c r="F39" s="32">
        <v>0</v>
      </c>
      <c r="G39" s="32">
        <v>1647.116</v>
      </c>
      <c r="H39" s="32">
        <v>1950.9069999999997</v>
      </c>
      <c r="I39" s="32">
        <v>419</v>
      </c>
      <c r="J39" s="32">
        <v>0</v>
      </c>
      <c r="K39" s="32">
        <v>1730</v>
      </c>
      <c r="L39" s="32">
        <v>0</v>
      </c>
      <c r="M39" s="32">
        <v>0</v>
      </c>
      <c r="N39" s="32">
        <v>21.91545</v>
      </c>
      <c r="O39" s="32">
        <v>0</v>
      </c>
      <c r="P39" s="32">
        <v>2.093</v>
      </c>
      <c r="Q39" s="32">
        <v>676.78399999999999</v>
      </c>
      <c r="R39" s="32">
        <v>0</v>
      </c>
      <c r="S39" s="32">
        <v>3826.9374200000002</v>
      </c>
      <c r="T39" s="32">
        <v>0</v>
      </c>
      <c r="U39" s="32">
        <v>0</v>
      </c>
      <c r="V39" s="32">
        <v>24.567</v>
      </c>
      <c r="W39" s="32">
        <v>0</v>
      </c>
      <c r="X39" s="32">
        <v>0</v>
      </c>
      <c r="Y39" s="32">
        <v>0</v>
      </c>
      <c r="Z39" s="32">
        <v>54.726000000000006</v>
      </c>
      <c r="AA39" s="32">
        <v>0</v>
      </c>
      <c r="AB39" s="32">
        <v>0</v>
      </c>
      <c r="AC39" s="32">
        <v>1426.5775199999998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7.6</v>
      </c>
      <c r="AL39" s="32">
        <v>0</v>
      </c>
      <c r="AM39" s="32">
        <v>0</v>
      </c>
    </row>
    <row r="40" spans="1:76" ht="12.75" customHeight="1" x14ac:dyDescent="0.2">
      <c r="A40" s="45" t="s">
        <v>72</v>
      </c>
      <c r="B40" s="54">
        <v>97039.543677671099</v>
      </c>
      <c r="C40" s="32">
        <v>12570.571</v>
      </c>
      <c r="D40" s="32">
        <v>0</v>
      </c>
      <c r="E40" s="32">
        <v>0</v>
      </c>
      <c r="F40" s="32">
        <v>0</v>
      </c>
      <c r="G40" s="32">
        <v>4138.8469999999998</v>
      </c>
      <c r="H40" s="32">
        <v>31631.894</v>
      </c>
      <c r="I40" s="32">
        <v>23837</v>
      </c>
      <c r="J40" s="32">
        <v>10648.466</v>
      </c>
      <c r="K40" s="32">
        <v>1670</v>
      </c>
      <c r="L40" s="32">
        <v>0</v>
      </c>
      <c r="M40" s="32">
        <v>853.65800000000002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2510.5221099999999</v>
      </c>
      <c r="T40" s="32">
        <v>144.70624767109675</v>
      </c>
      <c r="U40" s="32">
        <v>0</v>
      </c>
      <c r="V40" s="32">
        <v>75.459000000000003</v>
      </c>
      <c r="W40" s="32">
        <v>0</v>
      </c>
      <c r="X40" s="32">
        <v>0</v>
      </c>
      <c r="Y40" s="32">
        <v>0</v>
      </c>
      <c r="Z40" s="32">
        <v>46.859000000000002</v>
      </c>
      <c r="AA40" s="32">
        <v>0</v>
      </c>
      <c r="AB40" s="32">
        <v>0</v>
      </c>
      <c r="AC40" s="32">
        <v>5326.0673200000001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163.90400000000002</v>
      </c>
      <c r="AM40" s="32">
        <v>3421.59</v>
      </c>
    </row>
    <row r="41" spans="1:76" ht="12.75" customHeight="1" x14ac:dyDescent="0.2">
      <c r="A41" s="45" t="s">
        <v>73</v>
      </c>
      <c r="B41" s="54">
        <v>357205.61020401819</v>
      </c>
      <c r="C41" s="32">
        <v>26212.219000000001</v>
      </c>
      <c r="D41" s="32">
        <v>0</v>
      </c>
      <c r="E41" s="32">
        <v>0</v>
      </c>
      <c r="F41" s="32">
        <v>0</v>
      </c>
      <c r="G41" s="32">
        <v>8830.07</v>
      </c>
      <c r="H41" s="32">
        <v>62648.754000000001</v>
      </c>
      <c r="I41" s="32">
        <v>142251</v>
      </c>
      <c r="J41" s="32">
        <v>79594.047000000006</v>
      </c>
      <c r="K41" s="32">
        <v>9560</v>
      </c>
      <c r="L41" s="32">
        <v>0</v>
      </c>
      <c r="M41" s="32">
        <v>827.79600000000005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4477.73117</v>
      </c>
      <c r="T41" s="32">
        <v>160.76015401813439</v>
      </c>
      <c r="U41" s="32">
        <v>0</v>
      </c>
      <c r="V41" s="32">
        <v>18.68</v>
      </c>
      <c r="W41" s="32">
        <v>0</v>
      </c>
      <c r="X41" s="32">
        <v>0</v>
      </c>
      <c r="Y41" s="32">
        <v>0</v>
      </c>
      <c r="Z41" s="32">
        <v>552.31200000000001</v>
      </c>
      <c r="AA41" s="32">
        <v>0</v>
      </c>
      <c r="AB41" s="32">
        <v>0</v>
      </c>
      <c r="AC41" s="32">
        <v>17881.706879999998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197.56799999999998</v>
      </c>
      <c r="AM41" s="32">
        <v>3992.9659999999999</v>
      </c>
    </row>
    <row r="42" spans="1:76" ht="12.75" customHeight="1" x14ac:dyDescent="0.2">
      <c r="A42" s="45" t="s">
        <v>74</v>
      </c>
      <c r="B42" s="54">
        <v>26121.868061577446</v>
      </c>
      <c r="C42" s="32">
        <v>19442.513999999999</v>
      </c>
      <c r="D42" s="32">
        <v>0</v>
      </c>
      <c r="E42" s="32">
        <v>0</v>
      </c>
      <c r="F42" s="32">
        <v>0</v>
      </c>
      <c r="G42" s="32">
        <v>211.875</v>
      </c>
      <c r="H42" s="32">
        <v>4058.4540000000002</v>
      </c>
      <c r="I42" s="32">
        <v>0</v>
      </c>
      <c r="J42" s="32">
        <v>7.2</v>
      </c>
      <c r="K42" s="32">
        <v>0</v>
      </c>
      <c r="L42" s="32">
        <v>0</v>
      </c>
      <c r="M42" s="32">
        <v>124.151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409.38768000000005</v>
      </c>
      <c r="T42" s="32">
        <v>812.97230157744377</v>
      </c>
      <c r="U42" s="32">
        <v>0</v>
      </c>
      <c r="V42" s="32">
        <v>300.51600000000002</v>
      </c>
      <c r="W42" s="32">
        <v>0</v>
      </c>
      <c r="X42" s="32">
        <v>0</v>
      </c>
      <c r="Y42" s="32">
        <v>0</v>
      </c>
      <c r="Z42" s="32">
        <v>660.37599999999998</v>
      </c>
      <c r="AA42" s="32">
        <v>0</v>
      </c>
      <c r="AB42" s="32">
        <v>0</v>
      </c>
      <c r="AC42" s="32">
        <v>0</v>
      </c>
      <c r="AD42" s="32">
        <v>0.35208</v>
      </c>
      <c r="AE42" s="32">
        <v>0</v>
      </c>
      <c r="AF42" s="32">
        <v>0</v>
      </c>
      <c r="AG42" s="32">
        <v>0</v>
      </c>
      <c r="AH42" s="32">
        <v>94.07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</row>
    <row r="43" spans="1:76" ht="12.75" customHeight="1" x14ac:dyDescent="0.2">
      <c r="A43" s="45" t="s">
        <v>75</v>
      </c>
      <c r="B43" s="54">
        <v>154795.69233016396</v>
      </c>
      <c r="C43" s="32">
        <v>52132.324000000001</v>
      </c>
      <c r="D43" s="32">
        <v>0</v>
      </c>
      <c r="E43" s="32">
        <v>0</v>
      </c>
      <c r="F43" s="32">
        <v>0</v>
      </c>
      <c r="G43" s="32">
        <v>5230.7790000000005</v>
      </c>
      <c r="H43" s="32">
        <v>25005.863000000001</v>
      </c>
      <c r="I43" s="32">
        <v>0</v>
      </c>
      <c r="J43" s="32">
        <v>0</v>
      </c>
      <c r="K43" s="32">
        <v>8140.0000000000009</v>
      </c>
      <c r="L43" s="32">
        <v>0</v>
      </c>
      <c r="M43" s="32">
        <v>1782.991</v>
      </c>
      <c r="N43" s="32">
        <v>0</v>
      </c>
      <c r="O43" s="32">
        <v>0</v>
      </c>
      <c r="P43" s="32">
        <v>264.35399999999998</v>
      </c>
      <c r="Q43" s="32">
        <v>0</v>
      </c>
      <c r="R43" s="32">
        <v>0</v>
      </c>
      <c r="S43" s="32">
        <v>1249.1669700000002</v>
      </c>
      <c r="T43" s="32">
        <v>1206.3246801639548</v>
      </c>
      <c r="U43" s="32">
        <v>0</v>
      </c>
      <c r="V43" s="32">
        <v>1468.23</v>
      </c>
      <c r="W43" s="32">
        <v>0</v>
      </c>
      <c r="X43" s="32">
        <v>0</v>
      </c>
      <c r="Y43" s="32">
        <v>0</v>
      </c>
      <c r="Z43" s="32">
        <v>42913.688000000002</v>
      </c>
      <c r="AA43" s="32">
        <v>0</v>
      </c>
      <c r="AB43" s="32">
        <v>0</v>
      </c>
      <c r="AC43" s="32">
        <v>13919.54264</v>
      </c>
      <c r="AD43" s="32">
        <v>19.67304</v>
      </c>
      <c r="AE43" s="32">
        <v>6.2560000000000002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1456.5</v>
      </c>
      <c r="AL43" s="32">
        <v>0</v>
      </c>
      <c r="AM43" s="32">
        <v>0</v>
      </c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</row>
    <row r="44" spans="1:76" ht="12.75" customHeight="1" x14ac:dyDescent="0.2">
      <c r="A44" s="45" t="s">
        <v>269</v>
      </c>
      <c r="B44" s="54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</row>
    <row r="45" spans="1:76" ht="12.75" customHeight="1" x14ac:dyDescent="0.2">
      <c r="A45" s="45" t="s">
        <v>270</v>
      </c>
      <c r="B45" s="54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</row>
    <row r="46" spans="1:76" ht="12.75" customHeight="1" x14ac:dyDescent="0.2">
      <c r="A46" s="44" t="s">
        <v>76</v>
      </c>
      <c r="B46" s="54">
        <v>207926.66448397216</v>
      </c>
      <c r="C46" s="32">
        <v>80262.232999999993</v>
      </c>
      <c r="D46" s="32">
        <v>0</v>
      </c>
      <c r="E46" s="32">
        <v>0</v>
      </c>
      <c r="F46" s="32">
        <v>0</v>
      </c>
      <c r="G46" s="32">
        <v>8155.5010000000002</v>
      </c>
      <c r="H46" s="32">
        <v>16214.946</v>
      </c>
      <c r="I46" s="32">
        <v>21084</v>
      </c>
      <c r="J46" s="32">
        <v>19849.123</v>
      </c>
      <c r="K46" s="32">
        <v>-170</v>
      </c>
      <c r="L46" s="32">
        <v>0</v>
      </c>
      <c r="M46" s="32">
        <v>331.358</v>
      </c>
      <c r="N46" s="32">
        <v>0</v>
      </c>
      <c r="O46" s="32">
        <v>0</v>
      </c>
      <c r="P46" s="32">
        <v>1643.905</v>
      </c>
      <c r="Q46" s="32">
        <v>35001.955999999998</v>
      </c>
      <c r="R46" s="32">
        <v>0</v>
      </c>
      <c r="S46" s="32">
        <v>7364.8125799999998</v>
      </c>
      <c r="T46" s="32">
        <v>715.95702397217735</v>
      </c>
      <c r="U46" s="32">
        <v>0</v>
      </c>
      <c r="V46" s="32">
        <v>5298.5010000000002</v>
      </c>
      <c r="W46" s="32">
        <v>0</v>
      </c>
      <c r="X46" s="32">
        <v>547.46299999999997</v>
      </c>
      <c r="Y46" s="32">
        <v>0</v>
      </c>
      <c r="Z46" s="32">
        <v>1133.95</v>
      </c>
      <c r="AA46" s="32">
        <v>0</v>
      </c>
      <c r="AB46" s="32">
        <v>0</v>
      </c>
      <c r="AC46" s="32">
        <v>0</v>
      </c>
      <c r="AD46" s="32">
        <v>1.4208799999999999</v>
      </c>
      <c r="AE46" s="32">
        <v>0</v>
      </c>
      <c r="AF46" s="32">
        <v>0</v>
      </c>
      <c r="AG46" s="32">
        <v>0</v>
      </c>
      <c r="AH46" s="32">
        <v>254.42000000000002</v>
      </c>
      <c r="AI46" s="32">
        <v>0</v>
      </c>
      <c r="AJ46" s="32">
        <v>0</v>
      </c>
      <c r="AK46" s="32">
        <v>0</v>
      </c>
      <c r="AL46" s="32">
        <v>5782.1440000000002</v>
      </c>
      <c r="AM46" s="32">
        <v>4454.9740000000002</v>
      </c>
    </row>
    <row r="47" spans="1:76" ht="12.75" customHeight="1" x14ac:dyDescent="0.2">
      <c r="A47" s="44" t="s">
        <v>77</v>
      </c>
      <c r="B47" s="54">
        <v>14354.342220000002</v>
      </c>
      <c r="C47" s="32">
        <v>5265.4489999999996</v>
      </c>
      <c r="D47" s="32">
        <v>0</v>
      </c>
      <c r="E47" s="32">
        <v>0</v>
      </c>
      <c r="F47" s="32">
        <v>0</v>
      </c>
      <c r="G47" s="32">
        <v>1291.9069999999999</v>
      </c>
      <c r="H47" s="32">
        <v>4015.6469999999999</v>
      </c>
      <c r="I47" s="32">
        <v>0</v>
      </c>
      <c r="J47" s="32">
        <v>0</v>
      </c>
      <c r="K47" s="32">
        <v>1910</v>
      </c>
      <c r="L47" s="32">
        <v>0</v>
      </c>
      <c r="M47" s="32">
        <v>0</v>
      </c>
      <c r="N47" s="32">
        <v>18.564209999999999</v>
      </c>
      <c r="O47" s="32">
        <v>0</v>
      </c>
      <c r="P47" s="32">
        <v>0</v>
      </c>
      <c r="Q47" s="32">
        <v>0</v>
      </c>
      <c r="R47" s="32">
        <v>0</v>
      </c>
      <c r="S47" s="32">
        <v>183.35956999999999</v>
      </c>
      <c r="T47" s="32">
        <v>0</v>
      </c>
      <c r="U47" s="32">
        <v>0</v>
      </c>
      <c r="V47" s="32">
        <v>83.22</v>
      </c>
      <c r="W47" s="32">
        <v>0</v>
      </c>
      <c r="X47" s="32">
        <v>0</v>
      </c>
      <c r="Y47" s="32">
        <v>0</v>
      </c>
      <c r="Z47" s="32">
        <v>101.18600000000001</v>
      </c>
      <c r="AA47" s="32">
        <v>0</v>
      </c>
      <c r="AB47" s="32">
        <v>0</v>
      </c>
      <c r="AC47" s="32">
        <v>1481.80944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3.2</v>
      </c>
      <c r="AL47" s="32">
        <v>0</v>
      </c>
      <c r="AM47" s="32">
        <v>0</v>
      </c>
    </row>
    <row r="48" spans="1:76" ht="12.75" customHeight="1" x14ac:dyDescent="0.2">
      <c r="A48" s="45" t="s">
        <v>78</v>
      </c>
      <c r="B48" s="54">
        <v>61354.737939999992</v>
      </c>
      <c r="C48" s="32">
        <v>12974.763999999999</v>
      </c>
      <c r="D48" s="32">
        <v>0</v>
      </c>
      <c r="E48" s="32">
        <v>0</v>
      </c>
      <c r="F48" s="32">
        <v>0</v>
      </c>
      <c r="G48" s="32">
        <v>4013.68</v>
      </c>
      <c r="H48" s="32">
        <v>10164.303</v>
      </c>
      <c r="I48" s="32">
        <v>10446</v>
      </c>
      <c r="J48" s="32">
        <v>14027.883</v>
      </c>
      <c r="K48" s="32">
        <v>1370</v>
      </c>
      <c r="L48" s="32">
        <v>0</v>
      </c>
      <c r="M48" s="32">
        <v>750.13300000000004</v>
      </c>
      <c r="N48" s="32">
        <v>628.47109999999998</v>
      </c>
      <c r="O48" s="32">
        <v>0</v>
      </c>
      <c r="P48" s="32">
        <v>2204.248</v>
      </c>
      <c r="Q48" s="32">
        <v>0</v>
      </c>
      <c r="R48" s="32">
        <v>0</v>
      </c>
      <c r="S48" s="32">
        <v>1798.76</v>
      </c>
      <c r="T48" s="32">
        <v>0</v>
      </c>
      <c r="U48" s="32">
        <v>0</v>
      </c>
      <c r="V48" s="32">
        <v>145.386</v>
      </c>
      <c r="W48" s="32">
        <v>0</v>
      </c>
      <c r="X48" s="32">
        <v>0</v>
      </c>
      <c r="Y48" s="32">
        <v>0</v>
      </c>
      <c r="Z48" s="32">
        <v>237.90899999999999</v>
      </c>
      <c r="AA48" s="32">
        <v>0</v>
      </c>
      <c r="AB48" s="32">
        <v>0</v>
      </c>
      <c r="AC48" s="32">
        <v>2593.20084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</row>
    <row r="49" spans="1:39" ht="12.75" customHeight="1" x14ac:dyDescent="0.2">
      <c r="A49" s="45" t="s">
        <v>79</v>
      </c>
      <c r="B49" s="54">
        <v>13394.84557107316</v>
      </c>
      <c r="C49" s="32">
        <v>6926.2439999999997</v>
      </c>
      <c r="D49" s="32">
        <v>0</v>
      </c>
      <c r="E49" s="32">
        <v>0</v>
      </c>
      <c r="F49" s="32">
        <v>0</v>
      </c>
      <c r="G49" s="32">
        <v>1017.149</v>
      </c>
      <c r="H49" s="32">
        <v>2037.7470000000001</v>
      </c>
      <c r="I49" s="32">
        <v>0</v>
      </c>
      <c r="J49" s="32">
        <v>1741.1759999999999</v>
      </c>
      <c r="K49" s="32">
        <v>0</v>
      </c>
      <c r="L49" s="32">
        <v>0</v>
      </c>
      <c r="M49" s="32">
        <v>31.74</v>
      </c>
      <c r="N49" s="32">
        <v>18.063749999999999</v>
      </c>
      <c r="O49" s="32">
        <v>0</v>
      </c>
      <c r="P49" s="32">
        <v>143.53899999999999</v>
      </c>
      <c r="Q49" s="32">
        <v>0</v>
      </c>
      <c r="R49" s="32">
        <v>0</v>
      </c>
      <c r="S49" s="32">
        <v>580.72561999999994</v>
      </c>
      <c r="T49" s="32">
        <v>595.9433610731586</v>
      </c>
      <c r="U49" s="32">
        <v>0</v>
      </c>
      <c r="V49" s="32">
        <v>196.947</v>
      </c>
      <c r="W49" s="32">
        <v>0</v>
      </c>
      <c r="X49" s="32">
        <v>0</v>
      </c>
      <c r="Y49" s="32">
        <v>0</v>
      </c>
      <c r="Z49" s="32">
        <v>27.073</v>
      </c>
      <c r="AA49" s="32">
        <v>0</v>
      </c>
      <c r="AB49" s="32">
        <v>0</v>
      </c>
      <c r="AC49" s="32">
        <v>0</v>
      </c>
      <c r="AD49" s="32">
        <v>2.93784</v>
      </c>
      <c r="AE49" s="32">
        <v>46.69</v>
      </c>
      <c r="AF49" s="32">
        <v>0</v>
      </c>
      <c r="AG49" s="32">
        <v>0</v>
      </c>
      <c r="AH49" s="32">
        <v>28.87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</row>
    <row r="50" spans="1:39" ht="12.75" customHeight="1" x14ac:dyDescent="0.2">
      <c r="A50" s="45" t="s">
        <v>80</v>
      </c>
      <c r="B50" s="54">
        <v>134317.2817794634</v>
      </c>
      <c r="C50" s="32">
        <v>19798.819</v>
      </c>
      <c r="D50" s="32">
        <v>0</v>
      </c>
      <c r="E50" s="32">
        <v>0</v>
      </c>
      <c r="F50" s="32">
        <v>0</v>
      </c>
      <c r="G50" s="32">
        <v>9600.7540000000008</v>
      </c>
      <c r="H50" s="32">
        <v>36666.826999999997</v>
      </c>
      <c r="I50" s="32">
        <v>25529</v>
      </c>
      <c r="J50" s="32">
        <v>14869.593000000001</v>
      </c>
      <c r="K50" s="32">
        <v>7240</v>
      </c>
      <c r="L50" s="32">
        <v>0</v>
      </c>
      <c r="M50" s="32">
        <v>840.85699999999997</v>
      </c>
      <c r="N50" s="32">
        <v>203.44295</v>
      </c>
      <c r="O50" s="32">
        <v>0</v>
      </c>
      <c r="P50" s="32">
        <v>0</v>
      </c>
      <c r="Q50" s="32">
        <v>71.864999999999995</v>
      </c>
      <c r="R50" s="32">
        <v>0</v>
      </c>
      <c r="S50" s="32">
        <v>537.12158999999997</v>
      </c>
      <c r="T50" s="32">
        <v>612.02831946342064</v>
      </c>
      <c r="U50" s="32">
        <v>0</v>
      </c>
      <c r="V50" s="32">
        <v>71.007000000000005</v>
      </c>
      <c r="W50" s="32">
        <v>0</v>
      </c>
      <c r="X50" s="32">
        <v>0</v>
      </c>
      <c r="Y50" s="32">
        <v>0</v>
      </c>
      <c r="Z50" s="32">
        <v>4615.6530000000002</v>
      </c>
      <c r="AA50" s="32">
        <v>0</v>
      </c>
      <c r="AB50" s="32">
        <v>0</v>
      </c>
      <c r="AC50" s="32">
        <v>10722.2988</v>
      </c>
      <c r="AD50" s="32">
        <v>3.5321199999999999</v>
      </c>
      <c r="AE50" s="32">
        <v>2.8149999999999999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94.272000000000006</v>
      </c>
      <c r="AM50" s="32">
        <v>2837.3960000000002</v>
      </c>
    </row>
    <row r="51" spans="1:39" ht="12.75" customHeight="1" x14ac:dyDescent="0.2">
      <c r="A51" s="45" t="s">
        <v>81</v>
      </c>
      <c r="B51" s="54">
        <v>12683.904721381194</v>
      </c>
      <c r="C51" s="32">
        <v>6502.4759999999997</v>
      </c>
      <c r="D51" s="32">
        <v>0</v>
      </c>
      <c r="E51" s="32">
        <v>0</v>
      </c>
      <c r="F51" s="32">
        <v>0</v>
      </c>
      <c r="G51" s="32">
        <v>0</v>
      </c>
      <c r="H51" s="32">
        <v>2688.0779999999995</v>
      </c>
      <c r="I51" s="32">
        <v>0</v>
      </c>
      <c r="J51" s="32">
        <v>2978.44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335.70488138119487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125.84399999999999</v>
      </c>
      <c r="AA51" s="32">
        <v>0</v>
      </c>
      <c r="AB51" s="32">
        <v>0</v>
      </c>
      <c r="AC51" s="32">
        <v>51.772120000000001</v>
      </c>
      <c r="AD51" s="32">
        <v>1.58972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</row>
    <row r="52" spans="1:39" ht="12.75" customHeight="1" x14ac:dyDescent="0.2">
      <c r="A52" s="45" t="s">
        <v>82</v>
      </c>
      <c r="B52" s="54">
        <v>50639.294202656813</v>
      </c>
      <c r="C52" s="32">
        <v>26241.258000000002</v>
      </c>
      <c r="D52" s="32">
        <v>0</v>
      </c>
      <c r="E52" s="32">
        <v>0</v>
      </c>
      <c r="F52" s="32">
        <v>0</v>
      </c>
      <c r="G52" s="32">
        <v>1118.681</v>
      </c>
      <c r="H52" s="32">
        <v>4421.9390000000003</v>
      </c>
      <c r="I52" s="32">
        <v>14626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242.11600000000001</v>
      </c>
      <c r="Q52" s="32">
        <v>0</v>
      </c>
      <c r="R52" s="32">
        <v>0</v>
      </c>
      <c r="S52" s="32">
        <v>1376.04909</v>
      </c>
      <c r="T52" s="32">
        <v>1517.9431126568127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1095.308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</row>
    <row r="53" spans="1:39" ht="12.75" customHeight="1" x14ac:dyDescent="0.2">
      <c r="A53" s="45" t="s">
        <v>83</v>
      </c>
      <c r="B53" s="54">
        <v>18614.816000000003</v>
      </c>
      <c r="C53" s="32">
        <v>18613.718000000001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1.0980000000000001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</row>
    <row r="54" spans="1:39" ht="12.75" customHeight="1" x14ac:dyDescent="0.2">
      <c r="A54" s="45" t="s">
        <v>84</v>
      </c>
      <c r="B54" s="54">
        <v>118.03489175009315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19.935411750093156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14.888</v>
      </c>
      <c r="AA54" s="32">
        <v>0</v>
      </c>
      <c r="AB54" s="32">
        <v>0</v>
      </c>
      <c r="AC54" s="32">
        <v>82.72784</v>
      </c>
      <c r="AD54" s="32">
        <v>0.48363999999999996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</row>
    <row r="55" spans="1:39" ht="12.75" customHeight="1" x14ac:dyDescent="0.2">
      <c r="A55" s="45" t="s">
        <v>85</v>
      </c>
      <c r="B55" s="54">
        <v>58060.443690000015</v>
      </c>
      <c r="C55" s="32">
        <v>4434.018</v>
      </c>
      <c r="D55" s="32">
        <v>0</v>
      </c>
      <c r="E55" s="32">
        <v>0</v>
      </c>
      <c r="F55" s="32">
        <v>0</v>
      </c>
      <c r="G55" s="32">
        <v>908.41099999999994</v>
      </c>
      <c r="H55" s="32">
        <v>24269.917000000001</v>
      </c>
      <c r="I55" s="32">
        <v>11466</v>
      </c>
      <c r="J55" s="32">
        <v>0</v>
      </c>
      <c r="K55" s="32">
        <v>-1160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9814.7491300000002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561.30100000000004</v>
      </c>
      <c r="AA55" s="32">
        <v>0</v>
      </c>
      <c r="AB55" s="32">
        <v>0</v>
      </c>
      <c r="AC55" s="32">
        <v>7766.0475600000009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</row>
    <row r="56" spans="1:39" ht="12.75" customHeight="1" x14ac:dyDescent="0.2">
      <c r="A56" s="45" t="s">
        <v>403</v>
      </c>
      <c r="B56" s="54">
        <v>582859.79428585898</v>
      </c>
      <c r="C56" s="32">
        <v>123001.859</v>
      </c>
      <c r="D56" s="32">
        <v>0</v>
      </c>
      <c r="E56" s="32">
        <v>0</v>
      </c>
      <c r="F56" s="32">
        <v>0</v>
      </c>
      <c r="G56" s="32">
        <v>13542.337</v>
      </c>
      <c r="H56" s="32">
        <v>200348.609</v>
      </c>
      <c r="I56" s="32">
        <v>166479</v>
      </c>
      <c r="J56" s="32">
        <v>0</v>
      </c>
      <c r="K56" s="32">
        <v>6650</v>
      </c>
      <c r="L56" s="32">
        <v>0</v>
      </c>
      <c r="M56" s="32">
        <v>2272.1089999999999</v>
      </c>
      <c r="N56" s="32">
        <v>1223.7510300000001</v>
      </c>
      <c r="O56" s="32">
        <v>0</v>
      </c>
      <c r="P56" s="32">
        <v>0</v>
      </c>
      <c r="Q56" s="32">
        <v>0</v>
      </c>
      <c r="R56" s="32">
        <v>0</v>
      </c>
      <c r="S56" s="32">
        <v>13323.176080000001</v>
      </c>
      <c r="T56" s="32">
        <v>514.49633585889956</v>
      </c>
      <c r="U56" s="32">
        <v>0</v>
      </c>
      <c r="V56" s="32">
        <v>1933.221</v>
      </c>
      <c r="W56" s="32">
        <v>0</v>
      </c>
      <c r="X56" s="32">
        <v>0</v>
      </c>
      <c r="Y56" s="32">
        <v>0</v>
      </c>
      <c r="Z56" s="32">
        <v>1157.4549999999999</v>
      </c>
      <c r="AA56" s="32">
        <v>0</v>
      </c>
      <c r="AB56" s="32">
        <v>0</v>
      </c>
      <c r="AC56" s="32">
        <v>36673.741840000002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1084.0319999999999</v>
      </c>
      <c r="AM56" s="32">
        <v>14656.007</v>
      </c>
    </row>
    <row r="57" spans="1:39" ht="12.75" customHeight="1" x14ac:dyDescent="0.2">
      <c r="A57" s="45" t="s">
        <v>86</v>
      </c>
      <c r="B57" s="54">
        <v>4617.3082800000002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4617.3082800000002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</row>
    <row r="58" spans="1:39" ht="12.75" customHeight="1" x14ac:dyDescent="0.2">
      <c r="A58" s="45" t="s">
        <v>87</v>
      </c>
      <c r="B58" s="54">
        <v>42842.449270000005</v>
      </c>
      <c r="C58" s="32">
        <v>7731.0950000000003</v>
      </c>
      <c r="D58" s="32">
        <v>0</v>
      </c>
      <c r="E58" s="32">
        <v>0</v>
      </c>
      <c r="F58" s="32">
        <v>0</v>
      </c>
      <c r="G58" s="32">
        <v>1440.518</v>
      </c>
      <c r="H58" s="32">
        <v>7514.8779999999997</v>
      </c>
      <c r="I58" s="32">
        <v>12652</v>
      </c>
      <c r="J58" s="32">
        <v>7619.2219999999998</v>
      </c>
      <c r="K58" s="32">
        <v>1570</v>
      </c>
      <c r="L58" s="32">
        <v>0</v>
      </c>
      <c r="M58" s="32">
        <v>366.38099999999997</v>
      </c>
      <c r="N58" s="32">
        <v>270.92946000000001</v>
      </c>
      <c r="O58" s="32">
        <v>0</v>
      </c>
      <c r="P58" s="32">
        <v>0</v>
      </c>
      <c r="Q58" s="32">
        <v>0</v>
      </c>
      <c r="R58" s="32">
        <v>0</v>
      </c>
      <c r="S58" s="32">
        <v>1468.7392500000001</v>
      </c>
      <c r="T58" s="32">
        <v>0</v>
      </c>
      <c r="U58" s="32">
        <v>0</v>
      </c>
      <c r="V58" s="32">
        <v>0</v>
      </c>
      <c r="W58" s="32">
        <v>0</v>
      </c>
      <c r="X58" s="32">
        <v>305.14400000000001</v>
      </c>
      <c r="Y58" s="32">
        <v>0</v>
      </c>
      <c r="Z58" s="32">
        <v>1.6020000000000001</v>
      </c>
      <c r="AA58" s="32">
        <v>0</v>
      </c>
      <c r="AB58" s="32">
        <v>0</v>
      </c>
      <c r="AC58" s="32">
        <v>1901.94056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</row>
    <row r="59" spans="1:39" ht="12.75" customHeight="1" x14ac:dyDescent="0.2">
      <c r="A59" s="45" t="s">
        <v>88</v>
      </c>
      <c r="B59" s="54">
        <v>447.30712999999997</v>
      </c>
      <c r="C59" s="32">
        <v>89.114999999999995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-220</v>
      </c>
      <c r="L59" s="32">
        <v>0</v>
      </c>
      <c r="M59" s="32">
        <v>516.85799999999995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61.334130000000002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</row>
    <row r="60" spans="1:39" ht="12.75" customHeight="1" x14ac:dyDescent="0.2">
      <c r="A60" s="45" t="s">
        <v>89</v>
      </c>
      <c r="B60" s="54">
        <v>27485.704015969444</v>
      </c>
      <c r="C60" s="32">
        <v>22474.476999999999</v>
      </c>
      <c r="D60" s="32">
        <v>0</v>
      </c>
      <c r="E60" s="32">
        <v>0</v>
      </c>
      <c r="F60" s="32">
        <v>0</v>
      </c>
      <c r="G60" s="32">
        <v>1424.114</v>
      </c>
      <c r="H60" s="32">
        <v>3052.2020000000002</v>
      </c>
      <c r="I60" s="32">
        <v>0</v>
      </c>
      <c r="J60" s="32">
        <v>0</v>
      </c>
      <c r="K60" s="32">
        <v>-1290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103.898</v>
      </c>
      <c r="R60" s="32">
        <v>0</v>
      </c>
      <c r="S60" s="32">
        <v>1244.6110700000002</v>
      </c>
      <c r="T60" s="32">
        <v>211.18494596944478</v>
      </c>
      <c r="U60" s="32">
        <v>0</v>
      </c>
      <c r="V60" s="32">
        <v>79.698999999999998</v>
      </c>
      <c r="W60" s="32">
        <v>0</v>
      </c>
      <c r="X60" s="32">
        <v>0</v>
      </c>
      <c r="Y60" s="32">
        <v>0</v>
      </c>
      <c r="Z60" s="32">
        <v>151.72800000000001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23.69</v>
      </c>
      <c r="AI60" s="32">
        <v>0</v>
      </c>
      <c r="AJ60" s="32">
        <v>0</v>
      </c>
      <c r="AK60" s="32">
        <v>10.1</v>
      </c>
      <c r="AL60" s="32">
        <v>0</v>
      </c>
      <c r="AM60" s="32">
        <v>0</v>
      </c>
    </row>
    <row r="61" spans="1:39" ht="12.75" customHeight="1" x14ac:dyDescent="0.2">
      <c r="A61" s="45" t="s">
        <v>90</v>
      </c>
      <c r="B61" s="54">
        <v>44170.63502941747</v>
      </c>
      <c r="C61" s="32">
        <v>11677.163</v>
      </c>
      <c r="D61" s="32">
        <v>0</v>
      </c>
      <c r="E61" s="32">
        <v>0</v>
      </c>
      <c r="F61" s="32">
        <v>0</v>
      </c>
      <c r="G61" s="32">
        <v>2598.7220000000002</v>
      </c>
      <c r="H61" s="32">
        <v>5137.4589999999998</v>
      </c>
      <c r="I61" s="32">
        <v>5145</v>
      </c>
      <c r="J61" s="32">
        <v>11792.821</v>
      </c>
      <c r="K61" s="32">
        <v>2040</v>
      </c>
      <c r="L61" s="32">
        <v>0</v>
      </c>
      <c r="M61" s="32">
        <v>229.62</v>
      </c>
      <c r="N61" s="32">
        <v>0</v>
      </c>
      <c r="O61" s="32">
        <v>0</v>
      </c>
      <c r="P61" s="32">
        <v>698.23</v>
      </c>
      <c r="Q61" s="32">
        <v>94.46</v>
      </c>
      <c r="R61" s="32">
        <v>0</v>
      </c>
      <c r="S61" s="32">
        <v>1535.93588</v>
      </c>
      <c r="T61" s="32">
        <v>377.22518941746364</v>
      </c>
      <c r="U61" s="32">
        <v>0</v>
      </c>
      <c r="V61" s="32">
        <v>415.39100000000002</v>
      </c>
      <c r="W61" s="32">
        <v>0</v>
      </c>
      <c r="X61" s="32">
        <v>0</v>
      </c>
      <c r="Y61" s="32">
        <v>0</v>
      </c>
      <c r="Z61" s="32">
        <v>1955.5619999999999</v>
      </c>
      <c r="AA61" s="32">
        <v>0</v>
      </c>
      <c r="AB61" s="32">
        <v>0</v>
      </c>
      <c r="AC61" s="32">
        <v>0</v>
      </c>
      <c r="AD61" s="32">
        <v>6.2219600000000002</v>
      </c>
      <c r="AE61" s="32">
        <v>0</v>
      </c>
      <c r="AF61" s="32">
        <v>0</v>
      </c>
      <c r="AG61" s="32">
        <v>0</v>
      </c>
      <c r="AH61" s="32">
        <v>126.6</v>
      </c>
      <c r="AI61" s="32">
        <v>0</v>
      </c>
      <c r="AJ61" s="32">
        <v>0</v>
      </c>
      <c r="AK61" s="32">
        <v>0</v>
      </c>
      <c r="AL61" s="32">
        <v>340.22400000000005</v>
      </c>
      <c r="AM61" s="32">
        <v>0</v>
      </c>
    </row>
    <row r="62" spans="1:39" ht="12.75" customHeight="1" x14ac:dyDescent="0.2">
      <c r="A62" s="45" t="s">
        <v>91</v>
      </c>
      <c r="B62" s="54">
        <v>124819.97853890448</v>
      </c>
      <c r="C62" s="32">
        <v>72262.697</v>
      </c>
      <c r="D62" s="32">
        <v>0</v>
      </c>
      <c r="E62" s="32">
        <v>0</v>
      </c>
      <c r="F62" s="32">
        <v>0</v>
      </c>
      <c r="G62" s="32">
        <v>2834.52</v>
      </c>
      <c r="H62" s="32">
        <v>9260.2960000000003</v>
      </c>
      <c r="I62" s="32">
        <v>22253</v>
      </c>
      <c r="J62" s="32">
        <v>0</v>
      </c>
      <c r="K62" s="32">
        <v>-3090</v>
      </c>
      <c r="L62" s="32">
        <v>0</v>
      </c>
      <c r="M62" s="32">
        <v>258.66000000000003</v>
      </c>
      <c r="N62" s="32">
        <v>5.4331800000000001</v>
      </c>
      <c r="O62" s="32">
        <v>0</v>
      </c>
      <c r="P62" s="32">
        <v>1065.242</v>
      </c>
      <c r="Q62" s="32">
        <v>698.61099999999999</v>
      </c>
      <c r="R62" s="32">
        <v>0</v>
      </c>
      <c r="S62" s="32">
        <v>1593.01278</v>
      </c>
      <c r="T62" s="32">
        <v>579.55781890448395</v>
      </c>
      <c r="U62" s="32">
        <v>0</v>
      </c>
      <c r="V62" s="32">
        <v>6367.5720000000001</v>
      </c>
      <c r="W62" s="32">
        <v>0</v>
      </c>
      <c r="X62" s="32">
        <v>0</v>
      </c>
      <c r="Y62" s="32">
        <v>0</v>
      </c>
      <c r="Z62" s="32">
        <v>5296.0770000000002</v>
      </c>
      <c r="AA62" s="32">
        <v>0</v>
      </c>
      <c r="AB62" s="32">
        <v>0</v>
      </c>
      <c r="AC62" s="32">
        <v>5222.58896</v>
      </c>
      <c r="AD62" s="32">
        <v>0.21280000000000002</v>
      </c>
      <c r="AE62" s="32">
        <v>168.33799999999999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44.160000000000004</v>
      </c>
      <c r="AM62" s="32">
        <v>0</v>
      </c>
    </row>
    <row r="63" spans="1:39" ht="12.75" customHeight="1" x14ac:dyDescent="0.2">
      <c r="A63" s="45" t="s">
        <v>92</v>
      </c>
      <c r="B63" s="54">
        <v>70824.998351377464</v>
      </c>
      <c r="C63" s="32">
        <v>52817.165000000001</v>
      </c>
      <c r="D63" s="32">
        <v>0</v>
      </c>
      <c r="E63" s="32">
        <v>0</v>
      </c>
      <c r="F63" s="32">
        <v>0</v>
      </c>
      <c r="G63" s="32">
        <v>2091.1970000000001</v>
      </c>
      <c r="H63" s="32">
        <v>3886.7159999999999</v>
      </c>
      <c r="I63" s="32">
        <v>7476</v>
      </c>
      <c r="J63" s="32">
        <v>0</v>
      </c>
      <c r="K63" s="32">
        <v>-2800</v>
      </c>
      <c r="L63" s="32">
        <v>0</v>
      </c>
      <c r="M63" s="32">
        <v>184.71700000000001</v>
      </c>
      <c r="N63" s="32">
        <v>234.66050999999999</v>
      </c>
      <c r="O63" s="32">
        <v>0</v>
      </c>
      <c r="P63" s="32">
        <v>588.62099999999998</v>
      </c>
      <c r="Q63" s="32">
        <v>0</v>
      </c>
      <c r="R63" s="32">
        <v>0</v>
      </c>
      <c r="S63" s="32">
        <v>2140.5444299999999</v>
      </c>
      <c r="T63" s="32">
        <v>298.28841137746861</v>
      </c>
      <c r="U63" s="32">
        <v>0</v>
      </c>
      <c r="V63" s="32">
        <v>3659.1039999999998</v>
      </c>
      <c r="W63" s="32">
        <v>0</v>
      </c>
      <c r="X63" s="32">
        <v>0</v>
      </c>
      <c r="Y63" s="32">
        <v>0</v>
      </c>
      <c r="Z63" s="32">
        <v>247.98500000000001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</row>
    <row r="64" spans="1:39" ht="12.75" customHeight="1" x14ac:dyDescent="0.2">
      <c r="A64" s="45" t="s">
        <v>93</v>
      </c>
      <c r="B64" s="54">
        <v>9645.8558200000007</v>
      </c>
      <c r="C64" s="32">
        <v>5660.0709999999999</v>
      </c>
      <c r="D64" s="32">
        <v>0</v>
      </c>
      <c r="E64" s="32">
        <v>0</v>
      </c>
      <c r="F64" s="32">
        <v>0</v>
      </c>
      <c r="G64" s="32">
        <v>817.23099999999999</v>
      </c>
      <c r="H64" s="32">
        <v>1451.056</v>
      </c>
      <c r="I64" s="32">
        <v>0</v>
      </c>
      <c r="J64" s="32">
        <v>0</v>
      </c>
      <c r="K64" s="32">
        <v>-290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431.56790000000001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73.715000000000003</v>
      </c>
      <c r="AA64" s="32">
        <v>0</v>
      </c>
      <c r="AB64" s="32">
        <v>0</v>
      </c>
      <c r="AC64" s="32">
        <v>1502.2149199999999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</row>
    <row r="65" spans="1:39" ht="12.75" customHeight="1" x14ac:dyDescent="0.2">
      <c r="A65" s="45" t="s">
        <v>94</v>
      </c>
      <c r="B65" s="54">
        <v>41155.270783080363</v>
      </c>
      <c r="C65" s="32">
        <v>8993.8909999999996</v>
      </c>
      <c r="D65" s="32">
        <v>0</v>
      </c>
      <c r="E65" s="32">
        <v>0</v>
      </c>
      <c r="F65" s="32">
        <v>0</v>
      </c>
      <c r="G65" s="32">
        <v>2655.7979999999998</v>
      </c>
      <c r="H65" s="32">
        <v>17714.762999999999</v>
      </c>
      <c r="I65" s="32">
        <v>0</v>
      </c>
      <c r="J65" s="32">
        <v>4376.83</v>
      </c>
      <c r="K65" s="32">
        <v>1250</v>
      </c>
      <c r="L65" s="32">
        <v>0</v>
      </c>
      <c r="M65" s="32">
        <v>420.82100000000003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814.85090000000014</v>
      </c>
      <c r="T65" s="32">
        <v>287.61520308036268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59.804000000000002</v>
      </c>
      <c r="AA65" s="32">
        <v>0</v>
      </c>
      <c r="AB65" s="32">
        <v>0</v>
      </c>
      <c r="AC65" s="32">
        <v>3994.6246799999999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586.27300000000002</v>
      </c>
    </row>
    <row r="66" spans="1:39" ht="12.75" customHeight="1" x14ac:dyDescent="0.2">
      <c r="A66" s="45" t="s">
        <v>95</v>
      </c>
      <c r="B66" s="54">
        <v>466.42586690845854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370.13538690845854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96.290480000000002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</row>
    <row r="67" spans="1:39" ht="12.75" customHeight="1" x14ac:dyDescent="0.2">
      <c r="A67" s="45" t="s">
        <v>96</v>
      </c>
      <c r="B67" s="54">
        <v>766519.88284211303</v>
      </c>
      <c r="C67" s="32">
        <v>41744.588000000003</v>
      </c>
      <c r="D67" s="32">
        <v>0</v>
      </c>
      <c r="E67" s="32">
        <v>0</v>
      </c>
      <c r="F67" s="32">
        <v>0</v>
      </c>
      <c r="G67" s="32">
        <v>14319.272999999999</v>
      </c>
      <c r="H67" s="32">
        <v>166358.774</v>
      </c>
      <c r="I67" s="32">
        <v>326268</v>
      </c>
      <c r="J67" s="32">
        <v>97451.517999999982</v>
      </c>
      <c r="K67" s="32">
        <v>55160</v>
      </c>
      <c r="L67" s="32">
        <v>0</v>
      </c>
      <c r="M67" s="32">
        <v>2023.9449999999999</v>
      </c>
      <c r="N67" s="32">
        <v>63.63158</v>
      </c>
      <c r="O67" s="32">
        <v>0</v>
      </c>
      <c r="P67" s="32">
        <v>0</v>
      </c>
      <c r="Q67" s="32">
        <v>211.857</v>
      </c>
      <c r="R67" s="32">
        <v>0</v>
      </c>
      <c r="S67" s="32">
        <v>14157.112810000001</v>
      </c>
      <c r="T67" s="32">
        <v>715.13849211278102</v>
      </c>
      <c r="U67" s="32">
        <v>0</v>
      </c>
      <c r="V67" s="32">
        <v>2190.9969999999998</v>
      </c>
      <c r="W67" s="32">
        <v>0</v>
      </c>
      <c r="X67" s="32">
        <v>0</v>
      </c>
      <c r="Y67" s="32">
        <v>0</v>
      </c>
      <c r="Z67" s="32">
        <v>2072.6280000000002</v>
      </c>
      <c r="AA67" s="32">
        <v>0</v>
      </c>
      <c r="AB67" s="32">
        <v>0</v>
      </c>
      <c r="AC67" s="32">
        <v>39937.096879999997</v>
      </c>
      <c r="AD67" s="32">
        <v>6.1079999999999995E-2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3845.2620000000002</v>
      </c>
    </row>
    <row r="68" spans="1:39" ht="12.75" customHeight="1" x14ac:dyDescent="0.2">
      <c r="A68" s="45" t="s">
        <v>97</v>
      </c>
      <c r="B68" s="54">
        <v>485.13553999999993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75.893100000000004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400.34243999999995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8.9</v>
      </c>
      <c r="AL68" s="32">
        <v>0</v>
      </c>
      <c r="AM68" s="32">
        <v>0</v>
      </c>
    </row>
    <row r="69" spans="1:39" ht="12.75" customHeight="1" x14ac:dyDescent="0.2">
      <c r="A69" s="45" t="s">
        <v>98</v>
      </c>
      <c r="B69" s="54">
        <v>29098.769909999999</v>
      </c>
      <c r="C69" s="32">
        <v>8065.2489999999998</v>
      </c>
      <c r="D69" s="32">
        <v>0</v>
      </c>
      <c r="E69" s="32">
        <v>0</v>
      </c>
      <c r="F69" s="32">
        <v>0</v>
      </c>
      <c r="G69" s="32">
        <v>13.423999999999999</v>
      </c>
      <c r="H69" s="32">
        <v>17772.936000000002</v>
      </c>
      <c r="I69" s="32">
        <v>0</v>
      </c>
      <c r="J69" s="32">
        <v>0</v>
      </c>
      <c r="K69" s="32">
        <v>0</v>
      </c>
      <c r="L69" s="32">
        <v>0</v>
      </c>
      <c r="M69" s="32">
        <v>804.37599999999998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186.41175000000001</v>
      </c>
      <c r="T69" s="32">
        <v>0</v>
      </c>
      <c r="U69" s="32">
        <v>0</v>
      </c>
      <c r="V69" s="32">
        <v>16.46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2215.2854400000001</v>
      </c>
      <c r="AD69" s="32">
        <v>15.427719999999999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9.1999999999999993</v>
      </c>
      <c r="AL69" s="32">
        <v>0</v>
      </c>
      <c r="AM69" s="32">
        <v>0</v>
      </c>
    </row>
    <row r="70" spans="1:39" ht="12.75" customHeight="1" x14ac:dyDescent="0.2">
      <c r="A70" s="45" t="s">
        <v>99</v>
      </c>
      <c r="B70" s="54">
        <v>18.882560000000002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7.6</v>
      </c>
      <c r="AD70" s="32">
        <v>11.282560000000002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</row>
    <row r="71" spans="1:39" ht="12.75" customHeight="1" x14ac:dyDescent="0.2">
      <c r="A71" s="45" t="s">
        <v>100</v>
      </c>
      <c r="B71" s="54">
        <v>220.74055999999999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10.050560000000001</v>
      </c>
      <c r="AE71" s="32">
        <v>0</v>
      </c>
      <c r="AF71" s="32">
        <v>0</v>
      </c>
      <c r="AG71" s="32">
        <v>0</v>
      </c>
      <c r="AH71" s="32">
        <v>210.69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</row>
    <row r="72" spans="1:39" ht="12.75" customHeight="1" x14ac:dyDescent="0.2">
      <c r="A72" s="45" t="s">
        <v>101</v>
      </c>
      <c r="B72" s="54">
        <v>14355.767771853183</v>
      </c>
      <c r="C72" s="32">
        <v>6629.3770000000004</v>
      </c>
      <c r="D72" s="32">
        <v>0</v>
      </c>
      <c r="E72" s="32">
        <v>0</v>
      </c>
      <c r="F72" s="32">
        <v>0</v>
      </c>
      <c r="G72" s="32">
        <v>1890.7470000000003</v>
      </c>
      <c r="H72" s="32">
        <v>2727.1320000000001</v>
      </c>
      <c r="I72" s="32">
        <v>0</v>
      </c>
      <c r="J72" s="32">
        <v>0</v>
      </c>
      <c r="K72" s="32">
        <v>50</v>
      </c>
      <c r="L72" s="32">
        <v>0</v>
      </c>
      <c r="M72" s="32">
        <v>529.35699999999997</v>
      </c>
      <c r="N72" s="32">
        <v>11.23677</v>
      </c>
      <c r="O72" s="32">
        <v>0</v>
      </c>
      <c r="P72" s="32">
        <v>0</v>
      </c>
      <c r="Q72" s="32">
        <v>0</v>
      </c>
      <c r="R72" s="32">
        <v>0</v>
      </c>
      <c r="S72" s="32">
        <v>180.58951999999999</v>
      </c>
      <c r="T72" s="32">
        <v>121.79108185318593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78.784000000000006</v>
      </c>
      <c r="AA72" s="32">
        <v>0</v>
      </c>
      <c r="AB72" s="32">
        <v>0</v>
      </c>
      <c r="AC72" s="32">
        <v>2136.0453600000001</v>
      </c>
      <c r="AD72" s="32">
        <v>0.70804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</row>
    <row r="73" spans="1:39" ht="12.75" customHeight="1" x14ac:dyDescent="0.2">
      <c r="A73" s="45" t="s">
        <v>102</v>
      </c>
      <c r="B73" s="54">
        <v>25317.668500000003</v>
      </c>
      <c r="C73" s="32">
        <v>4594.7950000000001</v>
      </c>
      <c r="D73" s="32">
        <v>0</v>
      </c>
      <c r="E73" s="32">
        <v>0</v>
      </c>
      <c r="F73" s="32">
        <v>0</v>
      </c>
      <c r="G73" s="32">
        <v>2104.5610000000001</v>
      </c>
      <c r="H73" s="32">
        <v>4194.1220000000003</v>
      </c>
      <c r="I73" s="32">
        <v>4374</v>
      </c>
      <c r="J73" s="32">
        <v>0</v>
      </c>
      <c r="K73" s="32">
        <v>5430</v>
      </c>
      <c r="L73" s="32">
        <v>0</v>
      </c>
      <c r="M73" s="32">
        <v>130.333</v>
      </c>
      <c r="N73" s="32">
        <v>25.271909999999998</v>
      </c>
      <c r="O73" s="32">
        <v>0</v>
      </c>
      <c r="P73" s="32">
        <v>0</v>
      </c>
      <c r="Q73" s="32">
        <v>0</v>
      </c>
      <c r="R73" s="32">
        <v>0</v>
      </c>
      <c r="S73" s="32">
        <v>2229.28035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597.899</v>
      </c>
      <c r="AA73" s="32">
        <v>0</v>
      </c>
      <c r="AB73" s="32">
        <v>0</v>
      </c>
      <c r="AC73" s="32">
        <v>1637.40624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</row>
    <row r="74" spans="1:39" ht="12.75" customHeight="1" x14ac:dyDescent="0.2">
      <c r="A74" s="45" t="s">
        <v>103</v>
      </c>
      <c r="B74" s="54">
        <v>41651.084995693702</v>
      </c>
      <c r="C74" s="32">
        <v>20774.48</v>
      </c>
      <c r="D74" s="32">
        <v>0</v>
      </c>
      <c r="E74" s="32">
        <v>0</v>
      </c>
      <c r="F74" s="32">
        <v>0</v>
      </c>
      <c r="G74" s="32">
        <v>1955.3969999999999</v>
      </c>
      <c r="H74" s="32">
        <v>7163.973</v>
      </c>
      <c r="I74" s="32">
        <v>381</v>
      </c>
      <c r="J74" s="32">
        <v>7448.77</v>
      </c>
      <c r="K74" s="32">
        <v>1650</v>
      </c>
      <c r="L74" s="32">
        <v>0</v>
      </c>
      <c r="M74" s="32">
        <v>72.683999999999997</v>
      </c>
      <c r="N74" s="32">
        <v>63.854260000000004</v>
      </c>
      <c r="O74" s="32">
        <v>0</v>
      </c>
      <c r="P74" s="32">
        <v>0</v>
      </c>
      <c r="Q74" s="32">
        <v>0</v>
      </c>
      <c r="R74" s="32">
        <v>0</v>
      </c>
      <c r="S74" s="32">
        <v>1139.3811699999999</v>
      </c>
      <c r="T74" s="32">
        <v>332.36616569370261</v>
      </c>
      <c r="U74" s="32">
        <v>0</v>
      </c>
      <c r="V74" s="32">
        <v>100.321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238.07240000000002</v>
      </c>
      <c r="AD74" s="32">
        <v>0</v>
      </c>
      <c r="AE74" s="32">
        <v>330.786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</row>
    <row r="75" spans="1:39" ht="12.75" customHeight="1" x14ac:dyDescent="0.2">
      <c r="A75" s="45" t="s">
        <v>104</v>
      </c>
      <c r="B75" s="54">
        <v>1842.1366799999998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3.8366800000000003</v>
      </c>
      <c r="AE75" s="32">
        <v>0</v>
      </c>
      <c r="AF75" s="32">
        <v>0</v>
      </c>
      <c r="AG75" s="32">
        <v>0</v>
      </c>
      <c r="AH75" s="32">
        <v>1838.3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</row>
    <row r="76" spans="1:39" ht="12.75" customHeight="1" x14ac:dyDescent="0.2">
      <c r="A76" s="45" t="s">
        <v>105</v>
      </c>
      <c r="B76" s="54">
        <v>81175.886920618563</v>
      </c>
      <c r="C76" s="32">
        <v>14829.101000000001</v>
      </c>
      <c r="D76" s="32">
        <v>0</v>
      </c>
      <c r="E76" s="32">
        <v>0</v>
      </c>
      <c r="F76" s="32">
        <v>0</v>
      </c>
      <c r="G76" s="32">
        <v>4543.7690000000002</v>
      </c>
      <c r="H76" s="32">
        <v>28416.085999999999</v>
      </c>
      <c r="I76" s="32">
        <v>10408</v>
      </c>
      <c r="J76" s="32">
        <v>7229.8090000000011</v>
      </c>
      <c r="K76" s="32">
        <v>5390</v>
      </c>
      <c r="L76" s="32">
        <v>0</v>
      </c>
      <c r="M76" s="32">
        <v>1117.2809999999999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2097.0386600000002</v>
      </c>
      <c r="T76" s="32">
        <v>631.13402061855663</v>
      </c>
      <c r="U76" s="32">
        <v>0</v>
      </c>
      <c r="V76" s="32">
        <v>1278.345</v>
      </c>
      <c r="W76" s="32">
        <v>0</v>
      </c>
      <c r="X76" s="32">
        <v>0</v>
      </c>
      <c r="Y76" s="32">
        <v>0</v>
      </c>
      <c r="Z76" s="32">
        <v>150</v>
      </c>
      <c r="AA76" s="32">
        <v>0</v>
      </c>
      <c r="AB76" s="32">
        <v>0</v>
      </c>
      <c r="AC76" s="32">
        <v>5070.3712000000005</v>
      </c>
      <c r="AD76" s="32">
        <v>1.6490400000000001</v>
      </c>
      <c r="AE76" s="32">
        <v>13.303000000000001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</row>
    <row r="77" spans="1:39" ht="12.75" customHeight="1" x14ac:dyDescent="0.2">
      <c r="A77" s="45" t="s">
        <v>106</v>
      </c>
      <c r="B77" s="54">
        <v>0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</row>
    <row r="78" spans="1:39" ht="12.75" customHeight="1" x14ac:dyDescent="0.2">
      <c r="A78" s="45" t="s">
        <v>107</v>
      </c>
      <c r="B78" s="54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</row>
    <row r="79" spans="1:39" ht="12.75" customHeight="1" x14ac:dyDescent="0.2">
      <c r="A79" s="45" t="s">
        <v>108</v>
      </c>
      <c r="B79" s="54">
        <v>56.732420000000005</v>
      </c>
      <c r="C79" s="32">
        <v>114.742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-110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51.99042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</row>
    <row r="80" spans="1:39" ht="12.75" customHeight="1" x14ac:dyDescent="0.2">
      <c r="A80" s="45" t="s">
        <v>109</v>
      </c>
      <c r="B80" s="54">
        <v>73152.723422769865</v>
      </c>
      <c r="C80" s="32">
        <v>44575.523000000001</v>
      </c>
      <c r="D80" s="32">
        <v>0</v>
      </c>
      <c r="E80" s="32">
        <v>0</v>
      </c>
      <c r="F80" s="32">
        <v>0</v>
      </c>
      <c r="G80" s="32">
        <v>6265.665</v>
      </c>
      <c r="H80" s="32">
        <v>9280.3829999999998</v>
      </c>
      <c r="I80" s="32">
        <v>7848</v>
      </c>
      <c r="J80" s="32">
        <v>3.5550000000000002</v>
      </c>
      <c r="K80" s="32">
        <v>-2860</v>
      </c>
      <c r="L80" s="32">
        <v>0</v>
      </c>
      <c r="M80" s="32">
        <v>1153.1600000000001</v>
      </c>
      <c r="N80" s="32">
        <v>0</v>
      </c>
      <c r="O80" s="32">
        <v>0</v>
      </c>
      <c r="P80" s="32">
        <v>215.06200000000001</v>
      </c>
      <c r="Q80" s="32">
        <v>354.774</v>
      </c>
      <c r="R80" s="32">
        <v>0</v>
      </c>
      <c r="S80" s="32">
        <v>2510.2528400000001</v>
      </c>
      <c r="T80" s="32">
        <v>366.24270276984225</v>
      </c>
      <c r="U80" s="32">
        <v>0</v>
      </c>
      <c r="V80" s="32">
        <v>197.66399999999999</v>
      </c>
      <c r="W80" s="32">
        <v>0</v>
      </c>
      <c r="X80" s="32">
        <v>0</v>
      </c>
      <c r="Y80" s="32">
        <v>0</v>
      </c>
      <c r="Z80" s="32">
        <v>795.57600000000002</v>
      </c>
      <c r="AA80" s="32">
        <v>0</v>
      </c>
      <c r="AB80" s="32">
        <v>0</v>
      </c>
      <c r="AC80" s="32">
        <v>0</v>
      </c>
      <c r="AD80" s="32">
        <v>2.3858799999999998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2444.48</v>
      </c>
      <c r="AM80" s="32">
        <v>0</v>
      </c>
    </row>
    <row r="81" spans="1:39" ht="12.75" customHeight="1" x14ac:dyDescent="0.2">
      <c r="A81" s="45" t="s">
        <v>110</v>
      </c>
      <c r="B81" s="54">
        <v>90705.032609999995</v>
      </c>
      <c r="C81" s="32">
        <v>25302.370999999999</v>
      </c>
      <c r="D81" s="32">
        <v>0</v>
      </c>
      <c r="E81" s="32">
        <v>0</v>
      </c>
      <c r="F81" s="32">
        <v>0</v>
      </c>
      <c r="G81" s="32">
        <v>6283.2</v>
      </c>
      <c r="H81" s="32">
        <v>25991.050999999999</v>
      </c>
      <c r="I81" s="32">
        <v>6621</v>
      </c>
      <c r="J81" s="32">
        <v>4493.3559999999998</v>
      </c>
      <c r="K81" s="32">
        <v>9720</v>
      </c>
      <c r="L81" s="32">
        <v>0</v>
      </c>
      <c r="M81" s="32">
        <v>533.005</v>
      </c>
      <c r="N81" s="32">
        <v>195.21357999999998</v>
      </c>
      <c r="O81" s="32">
        <v>0</v>
      </c>
      <c r="P81" s="32">
        <v>0</v>
      </c>
      <c r="Q81" s="32">
        <v>0</v>
      </c>
      <c r="R81" s="32">
        <v>0</v>
      </c>
      <c r="S81" s="32">
        <v>1566.5144700000001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2019.472</v>
      </c>
      <c r="AA81" s="32">
        <v>0</v>
      </c>
      <c r="AB81" s="32">
        <v>0</v>
      </c>
      <c r="AC81" s="32">
        <v>5955.0175600000002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2024.8320000000001</v>
      </c>
      <c r="AM81" s="32">
        <v>0</v>
      </c>
    </row>
    <row r="82" spans="1:39" ht="12.75" customHeight="1" x14ac:dyDescent="0.2">
      <c r="A82" s="45" t="s">
        <v>111</v>
      </c>
      <c r="B82" s="54">
        <v>35344.004710000001</v>
      </c>
      <c r="C82" s="32">
        <v>15386.54</v>
      </c>
      <c r="D82" s="32">
        <v>0</v>
      </c>
      <c r="E82" s="32">
        <v>0</v>
      </c>
      <c r="F82" s="32">
        <v>0</v>
      </c>
      <c r="G82" s="32">
        <v>2897.9630000000002</v>
      </c>
      <c r="H82" s="32">
        <v>10153.445</v>
      </c>
      <c r="I82" s="32">
        <v>3404</v>
      </c>
      <c r="J82" s="32">
        <v>0</v>
      </c>
      <c r="K82" s="32">
        <v>500</v>
      </c>
      <c r="L82" s="32">
        <v>0</v>
      </c>
      <c r="M82" s="32">
        <v>0</v>
      </c>
      <c r="N82" s="32">
        <v>5.3943400000000006</v>
      </c>
      <c r="O82" s="32">
        <v>0</v>
      </c>
      <c r="P82" s="32">
        <v>0</v>
      </c>
      <c r="Q82" s="32">
        <v>143.61000000000001</v>
      </c>
      <c r="R82" s="32">
        <v>0</v>
      </c>
      <c r="S82" s="32">
        <v>922.95908999999995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100.411</v>
      </c>
      <c r="AA82" s="32">
        <v>0</v>
      </c>
      <c r="AB82" s="32">
        <v>0</v>
      </c>
      <c r="AC82" s="32">
        <v>1852.0822799999999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-22.400000000000002</v>
      </c>
      <c r="AM82" s="32">
        <v>0</v>
      </c>
    </row>
    <row r="83" spans="1:39" ht="12.75" customHeight="1" x14ac:dyDescent="0.2">
      <c r="A83" s="45" t="s">
        <v>112</v>
      </c>
      <c r="B83" s="54">
        <v>9044.2996299999995</v>
      </c>
      <c r="C83" s="32">
        <v>3671.9029999999998</v>
      </c>
      <c r="D83" s="32">
        <v>0</v>
      </c>
      <c r="E83" s="32">
        <v>0</v>
      </c>
      <c r="F83" s="32">
        <v>0</v>
      </c>
      <c r="G83" s="32">
        <v>0</v>
      </c>
      <c r="H83" s="32">
        <v>3567.087</v>
      </c>
      <c r="I83" s="32">
        <v>0</v>
      </c>
      <c r="J83" s="32">
        <v>0</v>
      </c>
      <c r="K83" s="32">
        <v>840</v>
      </c>
      <c r="L83" s="32">
        <v>0</v>
      </c>
      <c r="M83" s="32">
        <v>581.29200000000003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233.55263000000002</v>
      </c>
      <c r="T83" s="32">
        <v>0</v>
      </c>
      <c r="U83" s="32">
        <v>0</v>
      </c>
      <c r="V83" s="32">
        <v>141.36500000000001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9.1</v>
      </c>
      <c r="AL83" s="32">
        <v>0</v>
      </c>
      <c r="AM83" s="32">
        <v>0</v>
      </c>
    </row>
    <row r="84" spans="1:39" ht="12.75" customHeight="1" x14ac:dyDescent="0.2">
      <c r="A84" s="45" t="s">
        <v>113</v>
      </c>
      <c r="B84" s="54">
        <v>196734.61050273135</v>
      </c>
      <c r="C84" s="32">
        <v>54573.364999999998</v>
      </c>
      <c r="D84" s="32">
        <v>0</v>
      </c>
      <c r="E84" s="32">
        <v>0</v>
      </c>
      <c r="F84" s="32">
        <v>0</v>
      </c>
      <c r="G84" s="32">
        <v>8621.5249999999996</v>
      </c>
      <c r="H84" s="32">
        <v>49561.663</v>
      </c>
      <c r="I84" s="32">
        <v>54705</v>
      </c>
      <c r="J84" s="32">
        <v>0</v>
      </c>
      <c r="K84" s="32">
        <v>3260</v>
      </c>
      <c r="L84" s="32">
        <v>0</v>
      </c>
      <c r="M84" s="32">
        <v>927.48800000000006</v>
      </c>
      <c r="N84" s="32">
        <v>21.08128</v>
      </c>
      <c r="O84" s="32">
        <v>0</v>
      </c>
      <c r="P84" s="32">
        <v>6865.0889999999999</v>
      </c>
      <c r="Q84" s="32">
        <v>0</v>
      </c>
      <c r="R84" s="32">
        <v>0</v>
      </c>
      <c r="S84" s="32">
        <v>8509.1727099999989</v>
      </c>
      <c r="T84" s="32">
        <v>26.27251273133772</v>
      </c>
      <c r="U84" s="32">
        <v>0</v>
      </c>
      <c r="V84" s="32">
        <v>5257.4589999999998</v>
      </c>
      <c r="W84" s="32">
        <v>0</v>
      </c>
      <c r="X84" s="32">
        <v>0</v>
      </c>
      <c r="Y84" s="32">
        <v>0</v>
      </c>
      <c r="Z84" s="32">
        <v>344.154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324.35199999999998</v>
      </c>
      <c r="AM84" s="32">
        <v>3737.989</v>
      </c>
    </row>
    <row r="85" spans="1:39" ht="12.75" customHeight="1" x14ac:dyDescent="0.2">
      <c r="A85" s="45" t="s">
        <v>114</v>
      </c>
      <c r="B85" s="54">
        <v>67846.539410201221</v>
      </c>
      <c r="C85" s="32">
        <v>25109.554</v>
      </c>
      <c r="D85" s="32">
        <v>0</v>
      </c>
      <c r="E85" s="32">
        <v>0</v>
      </c>
      <c r="F85" s="32">
        <v>0</v>
      </c>
      <c r="G85" s="32">
        <v>3784.2710000000002</v>
      </c>
      <c r="H85" s="32">
        <v>3239.0540000000001</v>
      </c>
      <c r="I85" s="32">
        <v>27565</v>
      </c>
      <c r="J85" s="32">
        <v>0</v>
      </c>
      <c r="K85" s="32">
        <v>1390</v>
      </c>
      <c r="L85" s="32">
        <v>0</v>
      </c>
      <c r="M85" s="32">
        <v>771.30799999999999</v>
      </c>
      <c r="N85" s="32">
        <v>91.396950000000004</v>
      </c>
      <c r="O85" s="32">
        <v>0</v>
      </c>
      <c r="P85" s="32">
        <v>0</v>
      </c>
      <c r="Q85" s="32">
        <v>0</v>
      </c>
      <c r="R85" s="32">
        <v>0</v>
      </c>
      <c r="S85" s="32">
        <v>4789.5670799999998</v>
      </c>
      <c r="T85" s="32">
        <v>350.48938020121722</v>
      </c>
      <c r="U85" s="32">
        <v>0</v>
      </c>
      <c r="V85" s="32">
        <v>341.43299999999999</v>
      </c>
      <c r="W85" s="32">
        <v>0</v>
      </c>
      <c r="X85" s="32">
        <v>142.05099999999999</v>
      </c>
      <c r="Y85" s="32">
        <v>0</v>
      </c>
      <c r="Z85" s="32">
        <v>132.12700000000001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140.28799999999998</v>
      </c>
      <c r="AM85" s="32">
        <v>0</v>
      </c>
    </row>
    <row r="86" spans="1:39" ht="12.75" customHeight="1" x14ac:dyDescent="0.2">
      <c r="A86" s="45" t="s">
        <v>115</v>
      </c>
      <c r="B86" s="54">
        <v>57.838750470748977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0.28071047074897526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0.629</v>
      </c>
      <c r="AA86" s="32">
        <v>0</v>
      </c>
      <c r="AB86" s="32">
        <v>0</v>
      </c>
      <c r="AC86" s="32">
        <v>56.929040000000001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</row>
    <row r="87" spans="1:39" ht="12.75" customHeight="1" x14ac:dyDescent="0.2">
      <c r="A87" s="45" t="s">
        <v>116</v>
      </c>
      <c r="B87" s="54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</row>
    <row r="88" spans="1:39" ht="12.75" customHeight="1" x14ac:dyDescent="0.2">
      <c r="A88" s="45" t="s">
        <v>117</v>
      </c>
      <c r="B88" s="54">
        <v>248366.26406999998</v>
      </c>
      <c r="C88" s="32">
        <v>46236.086000000003</v>
      </c>
      <c r="D88" s="32">
        <v>0</v>
      </c>
      <c r="E88" s="32">
        <v>0</v>
      </c>
      <c r="F88" s="32">
        <v>0</v>
      </c>
      <c r="G88" s="32">
        <v>9832.759</v>
      </c>
      <c r="H88" s="32">
        <v>92571.078999999998</v>
      </c>
      <c r="I88" s="32">
        <v>3611</v>
      </c>
      <c r="J88" s="32">
        <v>6305.1469999999999</v>
      </c>
      <c r="K88" s="32">
        <v>20650</v>
      </c>
      <c r="L88" s="32">
        <v>0</v>
      </c>
      <c r="M88" s="32">
        <v>2523.8000000000002</v>
      </c>
      <c r="N88" s="32">
        <v>0</v>
      </c>
      <c r="O88" s="32">
        <v>0</v>
      </c>
      <c r="P88" s="32">
        <v>30.131</v>
      </c>
      <c r="Q88" s="32">
        <v>259.26900000000001</v>
      </c>
      <c r="R88" s="32">
        <v>0</v>
      </c>
      <c r="S88" s="32">
        <v>1365.58995</v>
      </c>
      <c r="T88" s="32">
        <v>0</v>
      </c>
      <c r="U88" s="32">
        <v>0</v>
      </c>
      <c r="V88" s="32">
        <v>3345.8139999999999</v>
      </c>
      <c r="W88" s="32">
        <v>0</v>
      </c>
      <c r="X88" s="32">
        <v>0</v>
      </c>
      <c r="Y88" s="32">
        <v>0</v>
      </c>
      <c r="Z88" s="32">
        <v>6199.8620000000001</v>
      </c>
      <c r="AA88" s="32">
        <v>0</v>
      </c>
      <c r="AB88" s="32">
        <v>0</v>
      </c>
      <c r="AC88" s="32">
        <v>55240.43088</v>
      </c>
      <c r="AD88" s="32">
        <v>1.4512400000000001</v>
      </c>
      <c r="AE88" s="32">
        <v>193.845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</row>
    <row r="89" spans="1:39" ht="12.75" customHeight="1" x14ac:dyDescent="0.2">
      <c r="A89" s="45" t="s">
        <v>118</v>
      </c>
      <c r="B89" s="54">
        <v>138466.54804252888</v>
      </c>
      <c r="C89" s="32">
        <v>44358.29</v>
      </c>
      <c r="D89" s="32">
        <v>0</v>
      </c>
      <c r="E89" s="32">
        <v>0</v>
      </c>
      <c r="F89" s="32">
        <v>0</v>
      </c>
      <c r="G89" s="32">
        <v>6543.9840000000004</v>
      </c>
      <c r="H89" s="32">
        <v>32487.405999999999</v>
      </c>
      <c r="I89" s="32">
        <v>4472</v>
      </c>
      <c r="J89" s="32">
        <v>4532.3100000000004</v>
      </c>
      <c r="K89" s="32">
        <v>13160</v>
      </c>
      <c r="L89" s="32">
        <v>0</v>
      </c>
      <c r="M89" s="32">
        <v>1314.8030000000001</v>
      </c>
      <c r="N89" s="32">
        <v>169.05577</v>
      </c>
      <c r="O89" s="32">
        <v>0</v>
      </c>
      <c r="P89" s="32">
        <v>3.7530000000000001</v>
      </c>
      <c r="Q89" s="32">
        <v>2684.7930000000001</v>
      </c>
      <c r="R89" s="32">
        <v>0</v>
      </c>
      <c r="S89" s="32">
        <v>5263.95399</v>
      </c>
      <c r="T89" s="32">
        <v>569.97764252887839</v>
      </c>
      <c r="U89" s="32">
        <v>0</v>
      </c>
      <c r="V89" s="32">
        <v>6273.3360000000002</v>
      </c>
      <c r="W89" s="32">
        <v>0</v>
      </c>
      <c r="X89" s="32">
        <v>0</v>
      </c>
      <c r="Y89" s="32">
        <v>0</v>
      </c>
      <c r="Z89" s="32">
        <v>1595.0609999999999</v>
      </c>
      <c r="AA89" s="32">
        <v>0</v>
      </c>
      <c r="AB89" s="32">
        <v>0</v>
      </c>
      <c r="AC89" s="32">
        <v>13278.37696</v>
      </c>
      <c r="AD89" s="32">
        <v>4.3546800000000001</v>
      </c>
      <c r="AE89" s="32">
        <v>402.76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1352.3330000000001</v>
      </c>
    </row>
    <row r="90" spans="1:39" ht="12.75" customHeight="1" x14ac:dyDescent="0.2">
      <c r="A90" s="45" t="s">
        <v>119</v>
      </c>
      <c r="B90" s="54">
        <v>65781.621597803998</v>
      </c>
      <c r="C90" s="32">
        <v>19178.699000000001</v>
      </c>
      <c r="D90" s="32">
        <v>0</v>
      </c>
      <c r="E90" s="32">
        <v>0</v>
      </c>
      <c r="F90" s="32">
        <v>0</v>
      </c>
      <c r="G90" s="32">
        <v>2174.038</v>
      </c>
      <c r="H90" s="32">
        <v>3746.5529999999999</v>
      </c>
      <c r="I90" s="32">
        <v>2452</v>
      </c>
      <c r="J90" s="32">
        <v>31411.161</v>
      </c>
      <c r="K90" s="32">
        <v>0</v>
      </c>
      <c r="L90" s="32">
        <v>0</v>
      </c>
      <c r="M90" s="32">
        <v>521.52099999999996</v>
      </c>
      <c r="N90" s="32">
        <v>0</v>
      </c>
      <c r="O90" s="32">
        <v>0</v>
      </c>
      <c r="P90" s="32">
        <v>428.584</v>
      </c>
      <c r="Q90" s="32">
        <v>2001.6279999999999</v>
      </c>
      <c r="R90" s="32">
        <v>0</v>
      </c>
      <c r="S90" s="32">
        <v>512.49772000000007</v>
      </c>
      <c r="T90" s="32">
        <v>415.89367780399948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1219.942</v>
      </c>
      <c r="AA90" s="32">
        <v>0</v>
      </c>
      <c r="AB90" s="32">
        <v>0</v>
      </c>
      <c r="AC90" s="32">
        <v>1719.1042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</row>
    <row r="91" spans="1:39" ht="12.75" customHeight="1" x14ac:dyDescent="0.2">
      <c r="A91" s="45" t="s">
        <v>120</v>
      </c>
      <c r="B91" s="54">
        <v>326613.5580897826</v>
      </c>
      <c r="C91" s="32">
        <v>51401.08</v>
      </c>
      <c r="D91" s="32">
        <v>0</v>
      </c>
      <c r="E91" s="32">
        <v>0</v>
      </c>
      <c r="F91" s="32">
        <v>0</v>
      </c>
      <c r="G91" s="32">
        <v>6806.1570000000002</v>
      </c>
      <c r="H91" s="32">
        <v>37942.421000000002</v>
      </c>
      <c r="I91" s="32">
        <v>41584</v>
      </c>
      <c r="J91" s="32">
        <v>161855.274</v>
      </c>
      <c r="K91" s="32">
        <v>0</v>
      </c>
      <c r="L91" s="32">
        <v>0</v>
      </c>
      <c r="M91" s="32">
        <v>0</v>
      </c>
      <c r="N91" s="32">
        <v>274.07008999999999</v>
      </c>
      <c r="O91" s="32">
        <v>0</v>
      </c>
      <c r="P91" s="32">
        <v>2898.8589999999999</v>
      </c>
      <c r="Q91" s="32">
        <v>141.35499999999999</v>
      </c>
      <c r="R91" s="32">
        <v>0</v>
      </c>
      <c r="S91" s="32">
        <v>2977.1549100000002</v>
      </c>
      <c r="T91" s="32">
        <v>724.03924978263569</v>
      </c>
      <c r="U91" s="32">
        <v>0</v>
      </c>
      <c r="V91" s="32">
        <v>215.988</v>
      </c>
      <c r="W91" s="32">
        <v>0</v>
      </c>
      <c r="X91" s="32">
        <v>0</v>
      </c>
      <c r="Y91" s="32">
        <v>0</v>
      </c>
      <c r="Z91" s="32">
        <v>7799.0450000000001</v>
      </c>
      <c r="AA91" s="32">
        <v>0</v>
      </c>
      <c r="AB91" s="32">
        <v>0</v>
      </c>
      <c r="AC91" s="32">
        <v>11910.146839999999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83.967999999999989</v>
      </c>
      <c r="AM91" s="32">
        <v>0</v>
      </c>
    </row>
    <row r="92" spans="1:39" ht="12.75" customHeight="1" x14ac:dyDescent="0.2">
      <c r="A92" s="45" t="s">
        <v>121</v>
      </c>
      <c r="B92" s="54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</row>
    <row r="93" spans="1:39" ht="12.75" customHeight="1" x14ac:dyDescent="0.2">
      <c r="A93" s="45" t="s">
        <v>122</v>
      </c>
      <c r="B93" s="54">
        <v>3345.7137494721155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2981.2469999999998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362.66674947211527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1.8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</row>
    <row r="94" spans="1:39" ht="12.75" customHeight="1" x14ac:dyDescent="0.2">
      <c r="A94" s="45" t="s">
        <v>123</v>
      </c>
      <c r="B94" s="54">
        <v>142.86432000000002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23.971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83.436000000000007</v>
      </c>
      <c r="W94" s="32">
        <v>0</v>
      </c>
      <c r="X94" s="32">
        <v>0</v>
      </c>
      <c r="Y94" s="32">
        <v>0</v>
      </c>
      <c r="Z94" s="32">
        <v>22.132999999999999</v>
      </c>
      <c r="AA94" s="32">
        <v>0</v>
      </c>
      <c r="AB94" s="32">
        <v>0</v>
      </c>
      <c r="AC94" s="32">
        <v>7.01</v>
      </c>
      <c r="AD94" s="32">
        <v>6.3143200000000004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</row>
    <row r="95" spans="1:39" ht="12.75" customHeight="1" x14ac:dyDescent="0.2">
      <c r="A95" s="45" t="s">
        <v>124</v>
      </c>
      <c r="B95" s="54">
        <v>9774.5274756874933</v>
      </c>
      <c r="C95" s="32">
        <v>4887.2489999999998</v>
      </c>
      <c r="D95" s="32">
        <v>0</v>
      </c>
      <c r="E95" s="32">
        <v>0</v>
      </c>
      <c r="F95" s="32">
        <v>0</v>
      </c>
      <c r="G95" s="32">
        <v>0</v>
      </c>
      <c r="H95" s="32">
        <v>3163.779</v>
      </c>
      <c r="I95" s="32">
        <v>0</v>
      </c>
      <c r="J95" s="32">
        <v>0</v>
      </c>
      <c r="K95" s="32">
        <v>0</v>
      </c>
      <c r="L95" s="32">
        <v>0</v>
      </c>
      <c r="M95" s="32">
        <v>848.49199999999996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621.66876000000002</v>
      </c>
      <c r="T95" s="32">
        <v>253.33871568749223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</row>
    <row r="96" spans="1:39" ht="12.75" customHeight="1" x14ac:dyDescent="0.2">
      <c r="A96" s="45" t="s">
        <v>125</v>
      </c>
      <c r="B96" s="54">
        <v>5941.9692700000005</v>
      </c>
      <c r="C96" s="32">
        <v>0</v>
      </c>
      <c r="D96" s="32">
        <v>0</v>
      </c>
      <c r="E96" s="32">
        <v>0</v>
      </c>
      <c r="F96" s="32">
        <v>0</v>
      </c>
      <c r="G96" s="32">
        <v>614.39599999999996</v>
      </c>
      <c r="H96" s="32">
        <v>0</v>
      </c>
      <c r="I96" s="32">
        <v>0</v>
      </c>
      <c r="J96" s="32">
        <v>3748.902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15.429</v>
      </c>
      <c r="Q96" s="32">
        <v>0</v>
      </c>
      <c r="R96" s="32">
        <v>0</v>
      </c>
      <c r="S96" s="32">
        <v>275.14755000000002</v>
      </c>
      <c r="T96" s="32">
        <v>0</v>
      </c>
      <c r="U96" s="32">
        <v>0</v>
      </c>
      <c r="V96" s="32">
        <v>916.8972</v>
      </c>
      <c r="W96" s="32">
        <v>0</v>
      </c>
      <c r="X96" s="32">
        <v>0</v>
      </c>
      <c r="Y96" s="32">
        <v>0</v>
      </c>
      <c r="Z96" s="32">
        <v>-0.23599999999999999</v>
      </c>
      <c r="AA96" s="32">
        <v>0</v>
      </c>
      <c r="AB96" s="32">
        <v>0</v>
      </c>
      <c r="AC96" s="32">
        <v>14.06</v>
      </c>
      <c r="AD96" s="32">
        <v>7.2725200000000001</v>
      </c>
      <c r="AE96" s="32">
        <v>325.661</v>
      </c>
      <c r="AF96" s="32">
        <v>0</v>
      </c>
      <c r="AG96" s="32">
        <v>0</v>
      </c>
      <c r="AH96" s="32">
        <v>24.44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</row>
    <row r="97" spans="1:39" ht="12.75" customHeight="1" x14ac:dyDescent="0.2">
      <c r="A97" s="45" t="s">
        <v>126</v>
      </c>
      <c r="B97" s="54">
        <v>629430.60310404387</v>
      </c>
      <c r="C97" s="32">
        <v>13405.433000000001</v>
      </c>
      <c r="D97" s="32">
        <v>0</v>
      </c>
      <c r="E97" s="32">
        <v>0</v>
      </c>
      <c r="F97" s="32">
        <v>0</v>
      </c>
      <c r="G97" s="32">
        <v>4476.0439999999999</v>
      </c>
      <c r="H97" s="32">
        <v>98521.490999999995</v>
      </c>
      <c r="I97" s="32">
        <v>141262</v>
      </c>
      <c r="J97" s="32">
        <v>193454.64799999999</v>
      </c>
      <c r="K97" s="32">
        <v>-2130</v>
      </c>
      <c r="L97" s="32">
        <v>0</v>
      </c>
      <c r="M97" s="32">
        <v>0</v>
      </c>
      <c r="N97" s="32">
        <v>475.78814999999997</v>
      </c>
      <c r="O97" s="32">
        <v>0</v>
      </c>
      <c r="P97" s="32">
        <v>39.393999999999998</v>
      </c>
      <c r="Q97" s="32">
        <v>474.61700000000002</v>
      </c>
      <c r="R97" s="32">
        <v>165052.22500000001</v>
      </c>
      <c r="S97" s="32">
        <v>100.32158999999999</v>
      </c>
      <c r="T97" s="32">
        <v>652.67544404421812</v>
      </c>
      <c r="U97" s="32">
        <v>0</v>
      </c>
      <c r="V97" s="32">
        <v>2840.7669999999998</v>
      </c>
      <c r="W97" s="32">
        <v>0</v>
      </c>
      <c r="X97" s="32">
        <v>0</v>
      </c>
      <c r="Y97" s="32">
        <v>0</v>
      </c>
      <c r="Z97" s="32">
        <v>941.94500000000005</v>
      </c>
      <c r="AA97" s="32">
        <v>0</v>
      </c>
      <c r="AB97" s="32">
        <v>0</v>
      </c>
      <c r="AC97" s="32">
        <v>9860.6568399999996</v>
      </c>
      <c r="AD97" s="32">
        <v>2.5970800000000005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</row>
    <row r="98" spans="1:39" ht="12.75" customHeight="1" x14ac:dyDescent="0.2">
      <c r="A98" s="45" t="s">
        <v>127</v>
      </c>
      <c r="B98" s="54">
        <v>21506.198786311015</v>
      </c>
      <c r="C98" s="32">
        <v>14990.57</v>
      </c>
      <c r="D98" s="32">
        <v>0</v>
      </c>
      <c r="E98" s="32">
        <v>0</v>
      </c>
      <c r="F98" s="32">
        <v>0</v>
      </c>
      <c r="G98" s="32">
        <v>892.65599999999995</v>
      </c>
      <c r="H98" s="32">
        <v>4304.857</v>
      </c>
      <c r="I98" s="32">
        <v>0</v>
      </c>
      <c r="J98" s="32">
        <v>0</v>
      </c>
      <c r="K98" s="32">
        <v>0</v>
      </c>
      <c r="L98" s="32">
        <v>0</v>
      </c>
      <c r="M98" s="32">
        <v>628.64499999999998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44.889690000000002</v>
      </c>
      <c r="T98" s="32">
        <v>487.69469631101725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156.88639999999998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</row>
    <row r="99" spans="1:39" ht="12.75" customHeight="1" x14ac:dyDescent="0.2">
      <c r="A99" s="45" t="s">
        <v>128</v>
      </c>
      <c r="B99" s="54">
        <v>508617.03077052929</v>
      </c>
      <c r="C99" s="32">
        <v>65936.660999999993</v>
      </c>
      <c r="D99" s="32">
        <v>0</v>
      </c>
      <c r="E99" s="32">
        <v>0</v>
      </c>
      <c r="F99" s="32">
        <v>0</v>
      </c>
      <c r="G99" s="32">
        <v>6074.62</v>
      </c>
      <c r="H99" s="32">
        <v>68601.866999999998</v>
      </c>
      <c r="I99" s="32">
        <v>194797</v>
      </c>
      <c r="J99" s="32">
        <v>110081.17</v>
      </c>
      <c r="K99" s="32">
        <v>16910</v>
      </c>
      <c r="L99" s="32">
        <v>0</v>
      </c>
      <c r="M99" s="32">
        <v>3798.154</v>
      </c>
      <c r="N99" s="32">
        <v>0</v>
      </c>
      <c r="O99" s="32">
        <v>0</v>
      </c>
      <c r="P99" s="32">
        <v>755.84</v>
      </c>
      <c r="Q99" s="32">
        <v>462.596</v>
      </c>
      <c r="R99" s="32">
        <v>0</v>
      </c>
      <c r="S99" s="32">
        <v>6177.07215</v>
      </c>
      <c r="T99" s="32">
        <v>443.13874052912678</v>
      </c>
      <c r="U99" s="32">
        <v>0</v>
      </c>
      <c r="V99" s="32">
        <v>2393.6379999999999</v>
      </c>
      <c r="W99" s="32">
        <v>0</v>
      </c>
      <c r="X99" s="32">
        <v>0</v>
      </c>
      <c r="Y99" s="32">
        <v>0</v>
      </c>
      <c r="Z99" s="32">
        <v>2489.9319999999998</v>
      </c>
      <c r="AA99" s="32">
        <v>0</v>
      </c>
      <c r="AB99" s="32">
        <v>0</v>
      </c>
      <c r="AC99" s="32">
        <v>29124.613799999999</v>
      </c>
      <c r="AD99" s="32">
        <v>2.3630800000000001</v>
      </c>
      <c r="AE99" s="32">
        <v>11.500999999999999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556.86400000000003</v>
      </c>
      <c r="AM99" s="32">
        <v>0</v>
      </c>
    </row>
    <row r="100" spans="1:39" ht="12.75" customHeight="1" x14ac:dyDescent="0.2">
      <c r="A100" s="45" t="s">
        <v>129</v>
      </c>
      <c r="B100" s="54">
        <v>690.80183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163.18007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517.62175999999999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10</v>
      </c>
      <c r="AL100" s="32">
        <v>0</v>
      </c>
      <c r="AM100" s="32">
        <v>0</v>
      </c>
    </row>
    <row r="101" spans="1:39" ht="12.75" customHeight="1" x14ac:dyDescent="0.2">
      <c r="A101" s="45" t="s">
        <v>130</v>
      </c>
      <c r="B101" s="54">
        <v>13377.307004029315</v>
      </c>
      <c r="C101" s="32">
        <v>12066.628000000001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24.768000000000001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471.77</v>
      </c>
      <c r="Q101" s="32">
        <v>0</v>
      </c>
      <c r="R101" s="32">
        <v>0</v>
      </c>
      <c r="S101" s="32">
        <v>0</v>
      </c>
      <c r="T101" s="32">
        <v>493.00956402931314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312.11099999999999</v>
      </c>
      <c r="AA101" s="32">
        <v>0</v>
      </c>
      <c r="AB101" s="32">
        <v>0</v>
      </c>
      <c r="AC101" s="32">
        <v>9.0204400000000007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</row>
    <row r="102" spans="1:39" ht="12.75" customHeight="1" x14ac:dyDescent="0.2">
      <c r="A102" s="45" t="s">
        <v>131</v>
      </c>
      <c r="B102" s="54">
        <v>56520.757328490872</v>
      </c>
      <c r="C102" s="32">
        <v>24834.432000000001</v>
      </c>
      <c r="D102" s="32">
        <v>0</v>
      </c>
      <c r="E102" s="32">
        <v>0</v>
      </c>
      <c r="F102" s="32">
        <v>0</v>
      </c>
      <c r="G102" s="32">
        <v>1194.9459999999999</v>
      </c>
      <c r="H102" s="32">
        <v>11187.89</v>
      </c>
      <c r="I102" s="32">
        <v>8380</v>
      </c>
      <c r="J102" s="32">
        <v>3059.1289999999999</v>
      </c>
      <c r="K102" s="32">
        <v>2340</v>
      </c>
      <c r="L102" s="32">
        <v>0</v>
      </c>
      <c r="M102" s="32">
        <v>96.394999999999996</v>
      </c>
      <c r="N102" s="32">
        <v>0</v>
      </c>
      <c r="O102" s="32">
        <v>0</v>
      </c>
      <c r="P102" s="32">
        <v>0</v>
      </c>
      <c r="Q102" s="32">
        <v>1319.3030000000001</v>
      </c>
      <c r="R102" s="32">
        <v>0</v>
      </c>
      <c r="S102" s="32">
        <v>1982.58764</v>
      </c>
      <c r="T102" s="32">
        <v>416.32964849087068</v>
      </c>
      <c r="U102" s="32">
        <v>0</v>
      </c>
      <c r="V102" s="32">
        <v>78.641000000000005</v>
      </c>
      <c r="W102" s="32">
        <v>0</v>
      </c>
      <c r="X102" s="32">
        <v>0</v>
      </c>
      <c r="Y102" s="32">
        <v>0</v>
      </c>
      <c r="Z102" s="32">
        <v>516.37199999999996</v>
      </c>
      <c r="AA102" s="32">
        <v>0</v>
      </c>
      <c r="AB102" s="32">
        <v>0</v>
      </c>
      <c r="AC102" s="32">
        <v>1191.9160400000001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-77.183999999999997</v>
      </c>
      <c r="AM102" s="32">
        <v>0</v>
      </c>
    </row>
    <row r="103" spans="1:39" ht="12.75" customHeight="1" x14ac:dyDescent="0.2">
      <c r="A103" s="45" t="s">
        <v>132</v>
      </c>
      <c r="B103" s="54">
        <v>67244.979359999998</v>
      </c>
      <c r="C103" s="32">
        <v>20010.945</v>
      </c>
      <c r="D103" s="32">
        <v>0</v>
      </c>
      <c r="E103" s="32">
        <v>0</v>
      </c>
      <c r="F103" s="32">
        <v>0</v>
      </c>
      <c r="G103" s="32">
        <v>4253.9750000000004</v>
      </c>
      <c r="H103" s="32">
        <v>10287.361999999999</v>
      </c>
      <c r="I103" s="32">
        <v>10233</v>
      </c>
      <c r="J103" s="32">
        <v>0</v>
      </c>
      <c r="K103" s="32">
        <v>5090</v>
      </c>
      <c r="L103" s="32">
        <v>0</v>
      </c>
      <c r="M103" s="32">
        <v>288.005</v>
      </c>
      <c r="N103" s="32">
        <v>660.94061999999985</v>
      </c>
      <c r="O103" s="32">
        <v>0</v>
      </c>
      <c r="P103" s="32">
        <v>84.207999999999998</v>
      </c>
      <c r="Q103" s="32">
        <v>1616.691</v>
      </c>
      <c r="R103" s="32">
        <v>0</v>
      </c>
      <c r="S103" s="32">
        <v>1662.0636999999999</v>
      </c>
      <c r="T103" s="32">
        <v>0</v>
      </c>
      <c r="U103" s="32">
        <v>0</v>
      </c>
      <c r="V103" s="32">
        <v>460.92399999999998</v>
      </c>
      <c r="W103" s="32">
        <v>0</v>
      </c>
      <c r="X103" s="32">
        <v>0</v>
      </c>
      <c r="Y103" s="32">
        <v>0</v>
      </c>
      <c r="Z103" s="32">
        <v>1490.366</v>
      </c>
      <c r="AA103" s="32">
        <v>0</v>
      </c>
      <c r="AB103" s="32">
        <v>0</v>
      </c>
      <c r="AC103" s="32">
        <v>11106.499039999999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</row>
    <row r="104" spans="1:39" ht="12.75" customHeight="1" x14ac:dyDescent="0.2">
      <c r="A104" s="45" t="s">
        <v>133</v>
      </c>
      <c r="B104" s="54">
        <v>171.69785304682648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130.86697304682647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40.830880000000001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</row>
    <row r="105" spans="1:39" ht="12.75" customHeight="1" x14ac:dyDescent="0.2">
      <c r="A105" s="45" t="s">
        <v>134</v>
      </c>
      <c r="B105" s="54">
        <v>536433.09391934169</v>
      </c>
      <c r="C105" s="32">
        <v>37578.875999999997</v>
      </c>
      <c r="D105" s="32">
        <v>0</v>
      </c>
      <c r="E105" s="32">
        <v>0</v>
      </c>
      <c r="F105" s="32">
        <v>0</v>
      </c>
      <c r="G105" s="32">
        <v>3360.72</v>
      </c>
      <c r="H105" s="32">
        <v>44548.84</v>
      </c>
      <c r="I105" s="32">
        <v>142904</v>
      </c>
      <c r="J105" s="32">
        <v>195638.492</v>
      </c>
      <c r="K105" s="32">
        <v>-630</v>
      </c>
      <c r="L105" s="32">
        <v>0</v>
      </c>
      <c r="M105" s="32">
        <v>0</v>
      </c>
      <c r="N105" s="32">
        <v>98.413049999999998</v>
      </c>
      <c r="O105" s="32">
        <v>0</v>
      </c>
      <c r="P105" s="32">
        <v>2777.172</v>
      </c>
      <c r="Q105" s="32">
        <v>665.96799999999996</v>
      </c>
      <c r="R105" s="32">
        <v>98765.933999999994</v>
      </c>
      <c r="S105" s="32">
        <v>2724.88537</v>
      </c>
      <c r="T105" s="32">
        <v>503.09029934169666</v>
      </c>
      <c r="U105" s="32">
        <v>0</v>
      </c>
      <c r="V105" s="32">
        <v>1335.884</v>
      </c>
      <c r="W105" s="32">
        <v>0</v>
      </c>
      <c r="X105" s="32">
        <v>0</v>
      </c>
      <c r="Y105" s="32">
        <v>0</v>
      </c>
      <c r="Z105" s="32">
        <v>1506.4849999999999</v>
      </c>
      <c r="AA105" s="32">
        <v>0</v>
      </c>
      <c r="AB105" s="32">
        <v>0</v>
      </c>
      <c r="AC105" s="32">
        <v>4654.3342000000002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</row>
    <row r="106" spans="1:39" ht="12.75" customHeight="1" x14ac:dyDescent="0.2">
      <c r="A106" s="45" t="s">
        <v>135</v>
      </c>
      <c r="B106" s="54">
        <v>49964.444139101979</v>
      </c>
      <c r="C106" s="32">
        <v>6075.9589999999998</v>
      </c>
      <c r="D106" s="32">
        <v>0</v>
      </c>
      <c r="E106" s="32">
        <v>0</v>
      </c>
      <c r="F106" s="32">
        <v>0</v>
      </c>
      <c r="G106" s="32">
        <v>3303.9290000000001</v>
      </c>
      <c r="H106" s="32">
        <v>12373.995999999999</v>
      </c>
      <c r="I106" s="32">
        <v>17769</v>
      </c>
      <c r="J106" s="32">
        <v>0</v>
      </c>
      <c r="K106" s="32">
        <v>50</v>
      </c>
      <c r="L106" s="32">
        <v>0</v>
      </c>
      <c r="M106" s="32">
        <v>1165.1849999999999</v>
      </c>
      <c r="N106" s="32">
        <v>482.20176000000004</v>
      </c>
      <c r="O106" s="32">
        <v>0</v>
      </c>
      <c r="P106" s="32">
        <v>0</v>
      </c>
      <c r="Q106" s="32">
        <v>0</v>
      </c>
      <c r="R106" s="32">
        <v>0</v>
      </c>
      <c r="S106" s="32">
        <v>4755.7534500000002</v>
      </c>
      <c r="T106" s="32">
        <v>162.63072910197491</v>
      </c>
      <c r="U106" s="32">
        <v>0</v>
      </c>
      <c r="V106" s="32">
        <v>934.54700000000003</v>
      </c>
      <c r="W106" s="32">
        <v>0</v>
      </c>
      <c r="X106" s="32">
        <v>0</v>
      </c>
      <c r="Y106" s="32">
        <v>0</v>
      </c>
      <c r="Z106" s="32">
        <v>7.4530000000000003</v>
      </c>
      <c r="AA106" s="32">
        <v>0</v>
      </c>
      <c r="AB106" s="32">
        <v>0</v>
      </c>
      <c r="AC106" s="32">
        <v>2883.7892000000002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</row>
    <row r="107" spans="1:39" ht="12.75" customHeight="1" x14ac:dyDescent="0.2">
      <c r="A107" s="45" t="s">
        <v>136</v>
      </c>
      <c r="B107" s="54">
        <v>119035.19423000002</v>
      </c>
      <c r="C107" s="32">
        <v>22647.55</v>
      </c>
      <c r="D107" s="32">
        <v>0</v>
      </c>
      <c r="E107" s="32">
        <v>0</v>
      </c>
      <c r="F107" s="32">
        <v>0</v>
      </c>
      <c r="G107" s="32">
        <v>5623.9970000000003</v>
      </c>
      <c r="H107" s="32">
        <v>28009.271000000001</v>
      </c>
      <c r="I107" s="32">
        <v>22315</v>
      </c>
      <c r="J107" s="32">
        <v>23621.71</v>
      </c>
      <c r="K107" s="32">
        <v>3060</v>
      </c>
      <c r="L107" s="32">
        <v>0</v>
      </c>
      <c r="M107" s="32">
        <v>834.34799999999996</v>
      </c>
      <c r="N107" s="32">
        <v>588.77943000000005</v>
      </c>
      <c r="O107" s="32">
        <v>0</v>
      </c>
      <c r="P107" s="32">
        <v>1435.0650000000001</v>
      </c>
      <c r="Q107" s="32">
        <v>434.53300000000002</v>
      </c>
      <c r="R107" s="32">
        <v>0</v>
      </c>
      <c r="S107" s="32">
        <v>2972.8325199999999</v>
      </c>
      <c r="T107" s="32">
        <v>0</v>
      </c>
      <c r="U107" s="32">
        <v>0</v>
      </c>
      <c r="V107" s="32">
        <v>998.39</v>
      </c>
      <c r="W107" s="32">
        <v>0</v>
      </c>
      <c r="X107" s="32">
        <v>0</v>
      </c>
      <c r="Y107" s="32">
        <v>0</v>
      </c>
      <c r="Z107" s="32">
        <v>1790.018</v>
      </c>
      <c r="AA107" s="32">
        <v>0</v>
      </c>
      <c r="AB107" s="32">
        <v>0</v>
      </c>
      <c r="AC107" s="32">
        <v>4639.0602800000006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64.64</v>
      </c>
      <c r="AM107" s="32">
        <v>0</v>
      </c>
    </row>
    <row r="108" spans="1:39" ht="12.75" customHeight="1" x14ac:dyDescent="0.2">
      <c r="A108" s="45" t="s">
        <v>137</v>
      </c>
      <c r="B108" s="54">
        <v>33256.873919464662</v>
      </c>
      <c r="C108" s="32">
        <v>15928.717000000001</v>
      </c>
      <c r="D108" s="32">
        <v>0</v>
      </c>
      <c r="E108" s="32">
        <v>0</v>
      </c>
      <c r="F108" s="32">
        <v>0</v>
      </c>
      <c r="G108" s="32">
        <v>698.524</v>
      </c>
      <c r="H108" s="32">
        <v>3243.49</v>
      </c>
      <c r="I108" s="32">
        <v>562</v>
      </c>
      <c r="J108" s="32">
        <v>7530.2000000000007</v>
      </c>
      <c r="K108" s="32">
        <v>0</v>
      </c>
      <c r="L108" s="32">
        <v>0</v>
      </c>
      <c r="M108" s="32">
        <v>0</v>
      </c>
      <c r="N108" s="32">
        <v>3.9098000000000002</v>
      </c>
      <c r="O108" s="32">
        <v>0</v>
      </c>
      <c r="P108" s="32">
        <v>537.23599999999999</v>
      </c>
      <c r="Q108" s="32">
        <v>467.07499999999999</v>
      </c>
      <c r="R108" s="32">
        <v>0</v>
      </c>
      <c r="S108" s="32">
        <v>1103.28783</v>
      </c>
      <c r="T108" s="32">
        <v>117.83380946466278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386.72500000000002</v>
      </c>
      <c r="AA108" s="32">
        <v>0</v>
      </c>
      <c r="AB108" s="32">
        <v>0</v>
      </c>
      <c r="AC108" s="32">
        <v>2657.6264799999999</v>
      </c>
      <c r="AD108" s="32">
        <v>0.40899999999999997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19.84</v>
      </c>
      <c r="AM108" s="32">
        <v>0</v>
      </c>
    </row>
    <row r="109" spans="1:39" ht="12.75" customHeight="1" x14ac:dyDescent="0.2">
      <c r="A109" s="44" t="s">
        <v>138</v>
      </c>
      <c r="B109" s="54">
        <v>15116.297980000001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15116.297980000001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</row>
    <row r="110" spans="1:39" ht="12.75" customHeight="1" x14ac:dyDescent="0.2">
      <c r="A110" s="45" t="s">
        <v>139</v>
      </c>
      <c r="B110" s="54">
        <v>702.73657139237355</v>
      </c>
      <c r="C110" s="32">
        <v>451.73899999999998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217.95429139237362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33.043280000000003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</row>
    <row r="111" spans="1:39" ht="12.75" customHeight="1" x14ac:dyDescent="0.2">
      <c r="A111" s="45" t="s">
        <v>140</v>
      </c>
      <c r="B111" s="54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</row>
    <row r="112" spans="1:39" ht="12.75" customHeight="1" x14ac:dyDescent="0.2">
      <c r="A112" s="45" t="s">
        <v>141</v>
      </c>
      <c r="B112" s="54">
        <v>135752.96737179236</v>
      </c>
      <c r="C112" s="32">
        <v>27540.847000000002</v>
      </c>
      <c r="D112" s="32">
        <v>0</v>
      </c>
      <c r="E112" s="32">
        <v>0</v>
      </c>
      <c r="F112" s="32">
        <v>0</v>
      </c>
      <c r="G112" s="32">
        <v>7036.2780000000002</v>
      </c>
      <c r="H112" s="32">
        <v>54718.6</v>
      </c>
      <c r="I112" s="32">
        <v>12928</v>
      </c>
      <c r="J112" s="32">
        <v>0</v>
      </c>
      <c r="K112" s="32">
        <v>10640</v>
      </c>
      <c r="L112" s="32">
        <v>0</v>
      </c>
      <c r="M112" s="32">
        <v>686.12300000000005</v>
      </c>
      <c r="N112" s="32">
        <v>28.60586</v>
      </c>
      <c r="O112" s="32">
        <v>0</v>
      </c>
      <c r="P112" s="32">
        <v>825.42200000000003</v>
      </c>
      <c r="Q112" s="32">
        <v>0</v>
      </c>
      <c r="R112" s="32">
        <v>0</v>
      </c>
      <c r="S112" s="32">
        <v>14955.492560000001</v>
      </c>
      <c r="T112" s="32">
        <v>457.32207179232392</v>
      </c>
      <c r="U112" s="32">
        <v>0</v>
      </c>
      <c r="V112" s="32">
        <v>2361.9609999999998</v>
      </c>
      <c r="W112" s="32">
        <v>0</v>
      </c>
      <c r="X112" s="32">
        <v>0</v>
      </c>
      <c r="Y112" s="32">
        <v>0</v>
      </c>
      <c r="Z112" s="32">
        <v>389.41300000000001</v>
      </c>
      <c r="AA112" s="32">
        <v>0</v>
      </c>
      <c r="AB112" s="32">
        <v>0</v>
      </c>
      <c r="AC112" s="32">
        <v>2966.9244399999998</v>
      </c>
      <c r="AD112" s="32">
        <v>0.41444000000000003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12.7</v>
      </c>
      <c r="AL112" s="32">
        <v>204.86400000000003</v>
      </c>
      <c r="AM112" s="32">
        <v>0</v>
      </c>
    </row>
    <row r="113" spans="1:39" ht="12.75" customHeight="1" x14ac:dyDescent="0.2">
      <c r="A113" s="45" t="s">
        <v>142</v>
      </c>
      <c r="B113" s="54">
        <v>176131.09126167558</v>
      </c>
      <c r="C113" s="32">
        <v>18432.858</v>
      </c>
      <c r="D113" s="32">
        <v>0</v>
      </c>
      <c r="E113" s="32">
        <v>0</v>
      </c>
      <c r="F113" s="32">
        <v>0</v>
      </c>
      <c r="G113" s="32">
        <v>16958.36</v>
      </c>
      <c r="H113" s="32">
        <v>48514.5</v>
      </c>
      <c r="I113" s="32">
        <v>73405</v>
      </c>
      <c r="J113" s="32">
        <v>2637.1080000000002</v>
      </c>
      <c r="K113" s="32">
        <v>3130</v>
      </c>
      <c r="L113" s="32">
        <v>0</v>
      </c>
      <c r="M113" s="32">
        <v>1514.356</v>
      </c>
      <c r="N113" s="32">
        <v>0</v>
      </c>
      <c r="O113" s="32">
        <v>0</v>
      </c>
      <c r="P113" s="32">
        <v>43.792999999999999</v>
      </c>
      <c r="Q113" s="32">
        <v>0</v>
      </c>
      <c r="R113" s="32">
        <v>0</v>
      </c>
      <c r="S113" s="32">
        <v>5671.8969699999998</v>
      </c>
      <c r="T113" s="32">
        <v>301.60601167556825</v>
      </c>
      <c r="U113" s="32">
        <v>0</v>
      </c>
      <c r="V113" s="32">
        <v>999.76800000000003</v>
      </c>
      <c r="W113" s="32">
        <v>0</v>
      </c>
      <c r="X113" s="32">
        <v>0</v>
      </c>
      <c r="Y113" s="32">
        <v>0</v>
      </c>
      <c r="Z113" s="32">
        <v>235.50800000000001</v>
      </c>
      <c r="AA113" s="32">
        <v>0</v>
      </c>
      <c r="AB113" s="32">
        <v>0</v>
      </c>
      <c r="AC113" s="32">
        <v>4286.3372800000006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</row>
    <row r="114" spans="1:39" ht="12.75" customHeight="1" x14ac:dyDescent="0.2">
      <c r="A114" s="45" t="s">
        <v>143</v>
      </c>
      <c r="B114" s="54">
        <v>27020.291936748228</v>
      </c>
      <c r="C114" s="32">
        <v>8971.982</v>
      </c>
      <c r="D114" s="32">
        <v>0</v>
      </c>
      <c r="E114" s="32">
        <v>0</v>
      </c>
      <c r="F114" s="32">
        <v>0</v>
      </c>
      <c r="G114" s="32">
        <v>423.97800000000001</v>
      </c>
      <c r="H114" s="32">
        <v>5815.433</v>
      </c>
      <c r="I114" s="32">
        <v>0</v>
      </c>
      <c r="J114" s="32">
        <v>9366.762999999999</v>
      </c>
      <c r="K114" s="32">
        <v>0</v>
      </c>
      <c r="L114" s="32">
        <v>0</v>
      </c>
      <c r="M114" s="32">
        <v>13.172000000000001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341.22717674823002</v>
      </c>
      <c r="U114" s="32">
        <v>0</v>
      </c>
      <c r="V114" s="32">
        <v>146.61799999999999</v>
      </c>
      <c r="W114" s="32">
        <v>0</v>
      </c>
      <c r="X114" s="32">
        <v>0</v>
      </c>
      <c r="Y114" s="32">
        <v>0</v>
      </c>
      <c r="Z114" s="32">
        <v>1211.0440000000001</v>
      </c>
      <c r="AA114" s="32">
        <v>0</v>
      </c>
      <c r="AB114" s="32">
        <v>0</v>
      </c>
      <c r="AC114" s="32">
        <v>730.07024000000001</v>
      </c>
      <c r="AD114" s="32">
        <v>4.5200000000000006E-3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</row>
    <row r="115" spans="1:39" ht="12.75" customHeight="1" x14ac:dyDescent="0.2">
      <c r="A115" s="45" t="s">
        <v>144</v>
      </c>
      <c r="B115" s="54">
        <v>12242.89127</v>
      </c>
      <c r="C115" s="32">
        <v>6738.357</v>
      </c>
      <c r="D115" s="32">
        <v>0</v>
      </c>
      <c r="E115" s="32">
        <v>0</v>
      </c>
      <c r="F115" s="32">
        <v>0</v>
      </c>
      <c r="G115" s="32">
        <v>853.952</v>
      </c>
      <c r="H115" s="32">
        <v>1906.212</v>
      </c>
      <c r="I115" s="32">
        <v>0</v>
      </c>
      <c r="J115" s="32">
        <v>0</v>
      </c>
      <c r="K115" s="32">
        <v>580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127.05</v>
      </c>
      <c r="R115" s="32">
        <v>0</v>
      </c>
      <c r="S115" s="32">
        <v>43.059669999999997</v>
      </c>
      <c r="T115" s="32">
        <v>0</v>
      </c>
      <c r="U115" s="32">
        <v>0</v>
      </c>
      <c r="V115" s="32">
        <v>154.71100000000001</v>
      </c>
      <c r="W115" s="32">
        <v>0</v>
      </c>
      <c r="X115" s="32">
        <v>0</v>
      </c>
      <c r="Y115" s="32">
        <v>0</v>
      </c>
      <c r="Z115" s="32">
        <v>169.92099999999999</v>
      </c>
      <c r="AA115" s="32">
        <v>0</v>
      </c>
      <c r="AB115" s="32">
        <v>0</v>
      </c>
      <c r="AC115" s="32">
        <v>1501.3886000000002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2.8</v>
      </c>
      <c r="AL115" s="32">
        <v>165.44</v>
      </c>
      <c r="AM115" s="32">
        <v>0</v>
      </c>
    </row>
    <row r="116" spans="1:39" ht="12.75" customHeight="1" x14ac:dyDescent="0.2">
      <c r="A116" s="45" t="s">
        <v>145</v>
      </c>
      <c r="B116" s="54">
        <v>293588.86349292018</v>
      </c>
      <c r="C116" s="32">
        <v>57838.902000000002</v>
      </c>
      <c r="D116" s="32">
        <v>0</v>
      </c>
      <c r="E116" s="32">
        <v>0</v>
      </c>
      <c r="F116" s="32">
        <v>0</v>
      </c>
      <c r="G116" s="32">
        <v>0</v>
      </c>
      <c r="H116" s="32">
        <v>79359.570999999996</v>
      </c>
      <c r="I116" s="32">
        <v>112439</v>
      </c>
      <c r="J116" s="32">
        <v>13771.673000000003</v>
      </c>
      <c r="K116" s="32">
        <v>3270</v>
      </c>
      <c r="L116" s="32">
        <v>0</v>
      </c>
      <c r="M116" s="32">
        <v>470.036</v>
      </c>
      <c r="N116" s="32">
        <v>16.585000000000001</v>
      </c>
      <c r="O116" s="32">
        <v>0</v>
      </c>
      <c r="P116" s="32">
        <v>0</v>
      </c>
      <c r="Q116" s="32">
        <v>0</v>
      </c>
      <c r="R116" s="32">
        <v>0</v>
      </c>
      <c r="S116" s="32">
        <v>8456.1839</v>
      </c>
      <c r="T116" s="32">
        <v>288.70699292013416</v>
      </c>
      <c r="U116" s="32">
        <v>0</v>
      </c>
      <c r="V116" s="32">
        <v>131.678</v>
      </c>
      <c r="W116" s="32">
        <v>0</v>
      </c>
      <c r="X116" s="32">
        <v>0</v>
      </c>
      <c r="Y116" s="32">
        <v>0</v>
      </c>
      <c r="Z116" s="32">
        <v>813.21799999999996</v>
      </c>
      <c r="AA116" s="32">
        <v>0</v>
      </c>
      <c r="AB116" s="32">
        <v>0</v>
      </c>
      <c r="AC116" s="32">
        <v>12480.286599999999</v>
      </c>
      <c r="AD116" s="32">
        <v>0</v>
      </c>
      <c r="AE116" s="32">
        <v>0.32600000000000001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93.056000000000012</v>
      </c>
      <c r="AM116" s="32">
        <v>4159.6409999999996</v>
      </c>
    </row>
    <row r="117" spans="1:39" ht="12.75" customHeight="1" x14ac:dyDescent="0.2">
      <c r="A117" s="45" t="s">
        <v>146</v>
      </c>
      <c r="B117" s="54">
        <v>177.10970588995156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169.63358588995155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7.4761199999999999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</row>
    <row r="118" spans="1:39" ht="12.75" customHeight="1" x14ac:dyDescent="0.2">
      <c r="A118" s="45" t="s">
        <v>147</v>
      </c>
      <c r="B118" s="54">
        <v>323.81655000000001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156.86658999999997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166.94996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</row>
    <row r="119" spans="1:39" ht="12.75" customHeight="1" x14ac:dyDescent="0.2">
      <c r="A119" s="45" t="s">
        <v>148</v>
      </c>
      <c r="B119" s="54">
        <v>95617.33475277356</v>
      </c>
      <c r="C119" s="32">
        <v>7941.9260000000004</v>
      </c>
      <c r="D119" s="32">
        <v>0</v>
      </c>
      <c r="E119" s="32">
        <v>0</v>
      </c>
      <c r="F119" s="32">
        <v>0</v>
      </c>
      <c r="G119" s="32">
        <v>5023.4889999999996</v>
      </c>
      <c r="H119" s="32">
        <v>20473.361000000001</v>
      </c>
      <c r="I119" s="32">
        <v>35365</v>
      </c>
      <c r="J119" s="32">
        <v>18719.987000000001</v>
      </c>
      <c r="K119" s="32">
        <v>0</v>
      </c>
      <c r="L119" s="32">
        <v>0</v>
      </c>
      <c r="M119" s="32">
        <v>205.47499999999999</v>
      </c>
      <c r="N119" s="32">
        <v>6.4760600000000004</v>
      </c>
      <c r="O119" s="32">
        <v>0</v>
      </c>
      <c r="P119" s="32">
        <v>0</v>
      </c>
      <c r="Q119" s="32">
        <v>5.4219999999999997</v>
      </c>
      <c r="R119" s="32">
        <v>0</v>
      </c>
      <c r="S119" s="32">
        <v>3308.4802</v>
      </c>
      <c r="T119" s="32">
        <v>373.65917277356851</v>
      </c>
      <c r="U119" s="32">
        <v>0</v>
      </c>
      <c r="V119" s="32">
        <v>434.83800000000002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2929.8453200000004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829.37600000000009</v>
      </c>
      <c r="AM119" s="32">
        <v>0</v>
      </c>
    </row>
    <row r="120" spans="1:39" ht="12.75" customHeight="1" x14ac:dyDescent="0.2">
      <c r="A120" s="44" t="s">
        <v>149</v>
      </c>
      <c r="B120" s="54">
        <v>9435.0409599888226</v>
      </c>
      <c r="C120" s="32">
        <v>8093.4430000000002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-660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516.15599999999995</v>
      </c>
      <c r="R120" s="32">
        <v>0</v>
      </c>
      <c r="S120" s="32">
        <v>75.48969000000001</v>
      </c>
      <c r="T120" s="32">
        <v>587.75058998882128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808.81111999999996</v>
      </c>
      <c r="AD120" s="32">
        <v>1.1905600000000001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12.2</v>
      </c>
      <c r="AL120" s="32">
        <v>0</v>
      </c>
      <c r="AM120" s="32">
        <v>0</v>
      </c>
    </row>
    <row r="121" spans="1:39" ht="12.75" customHeight="1" x14ac:dyDescent="0.2">
      <c r="A121" s="44" t="s">
        <v>150</v>
      </c>
      <c r="B121" s="54">
        <v>67100.833476201718</v>
      </c>
      <c r="C121" s="32">
        <v>34541.510999999999</v>
      </c>
      <c r="D121" s="32">
        <v>0</v>
      </c>
      <c r="E121" s="32">
        <v>0</v>
      </c>
      <c r="F121" s="32">
        <v>0</v>
      </c>
      <c r="G121" s="32">
        <v>2974.8090000000002</v>
      </c>
      <c r="H121" s="32">
        <v>9562.7810000000009</v>
      </c>
      <c r="I121" s="32">
        <v>0</v>
      </c>
      <c r="J121" s="32">
        <v>2277.0030000000002</v>
      </c>
      <c r="K121" s="32">
        <v>0</v>
      </c>
      <c r="L121" s="32">
        <v>0</v>
      </c>
      <c r="M121" s="32">
        <v>23.419</v>
      </c>
      <c r="N121" s="32">
        <v>0</v>
      </c>
      <c r="O121" s="32">
        <v>0</v>
      </c>
      <c r="P121" s="32">
        <v>419.31</v>
      </c>
      <c r="Q121" s="32">
        <v>2074.38</v>
      </c>
      <c r="R121" s="32">
        <v>0</v>
      </c>
      <c r="S121" s="32">
        <v>6886.5166200000003</v>
      </c>
      <c r="T121" s="32">
        <v>686.81157620171405</v>
      </c>
      <c r="U121" s="32">
        <v>0</v>
      </c>
      <c r="V121" s="32">
        <v>1346.923</v>
      </c>
      <c r="W121" s="32">
        <v>0</v>
      </c>
      <c r="X121" s="32">
        <v>0</v>
      </c>
      <c r="Y121" s="32">
        <v>0</v>
      </c>
      <c r="Z121" s="32">
        <v>4528.5590000000002</v>
      </c>
      <c r="AA121" s="32">
        <v>0</v>
      </c>
      <c r="AB121" s="32">
        <v>0</v>
      </c>
      <c r="AC121" s="32">
        <v>0</v>
      </c>
      <c r="AD121" s="32">
        <v>3.9822800000000003</v>
      </c>
      <c r="AE121" s="32">
        <v>0</v>
      </c>
      <c r="AF121" s="32">
        <v>0</v>
      </c>
      <c r="AG121" s="32">
        <v>0</v>
      </c>
      <c r="AH121" s="32">
        <v>273.58</v>
      </c>
      <c r="AI121" s="32">
        <v>0</v>
      </c>
      <c r="AJ121" s="32">
        <v>0</v>
      </c>
      <c r="AK121" s="32">
        <v>0</v>
      </c>
      <c r="AL121" s="32">
        <v>1501.2479999999998</v>
      </c>
      <c r="AM121" s="32">
        <v>0</v>
      </c>
    </row>
    <row r="122" spans="1:39" ht="12.75" customHeight="1" x14ac:dyDescent="0.2">
      <c r="A122" s="45" t="s">
        <v>151</v>
      </c>
      <c r="B122" s="54">
        <v>2147.2399999999998</v>
      </c>
      <c r="C122" s="32">
        <v>0</v>
      </c>
      <c r="D122" s="32">
        <v>0</v>
      </c>
      <c r="E122" s="32">
        <v>0</v>
      </c>
      <c r="F122" s="32">
        <v>0</v>
      </c>
      <c r="G122" s="32">
        <v>2147.2399999999998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</row>
    <row r="123" spans="1:39" ht="12.75" customHeight="1" x14ac:dyDescent="0.2">
      <c r="A123" s="45" t="s">
        <v>152</v>
      </c>
      <c r="B123" s="54">
        <v>28244.295606066331</v>
      </c>
      <c r="C123" s="32">
        <v>8161.6940000000004</v>
      </c>
      <c r="D123" s="32">
        <v>0</v>
      </c>
      <c r="E123" s="32">
        <v>0</v>
      </c>
      <c r="F123" s="32">
        <v>0</v>
      </c>
      <c r="G123" s="32">
        <v>5276.1049999999996</v>
      </c>
      <c r="H123" s="32">
        <v>6607.7370000000001</v>
      </c>
      <c r="I123" s="32">
        <v>0</v>
      </c>
      <c r="J123" s="32">
        <v>0</v>
      </c>
      <c r="K123" s="32">
        <v>1290</v>
      </c>
      <c r="L123" s="32">
        <v>0</v>
      </c>
      <c r="M123" s="32">
        <v>80.373000000000005</v>
      </c>
      <c r="N123" s="32">
        <v>0</v>
      </c>
      <c r="O123" s="32">
        <v>0</v>
      </c>
      <c r="P123" s="32">
        <v>541.63</v>
      </c>
      <c r="Q123" s="32">
        <v>0</v>
      </c>
      <c r="R123" s="32">
        <v>0</v>
      </c>
      <c r="S123" s="32">
        <v>1288.2477199999998</v>
      </c>
      <c r="T123" s="32">
        <v>974.01316606632713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630.14499999999998</v>
      </c>
      <c r="AA123" s="32">
        <v>0</v>
      </c>
      <c r="AB123" s="32">
        <v>0</v>
      </c>
      <c r="AC123" s="32">
        <v>3394.3507200000004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</row>
    <row r="124" spans="1:39" ht="12.75" customHeight="1" x14ac:dyDescent="0.2">
      <c r="A124" s="45" t="s">
        <v>153</v>
      </c>
      <c r="B124" s="54">
        <v>13899.177293804496</v>
      </c>
      <c r="C124" s="32">
        <v>7221.6379999999999</v>
      </c>
      <c r="D124" s="32">
        <v>0</v>
      </c>
      <c r="E124" s="32">
        <v>0</v>
      </c>
      <c r="F124" s="32">
        <v>0</v>
      </c>
      <c r="G124" s="32">
        <v>0</v>
      </c>
      <c r="H124" s="32">
        <v>2801.5529999999999</v>
      </c>
      <c r="I124" s="32">
        <v>0</v>
      </c>
      <c r="J124" s="32">
        <v>2553.6499999999996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178.75206</v>
      </c>
      <c r="T124" s="32">
        <v>542.21587380449637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223.49</v>
      </c>
      <c r="AA124" s="32">
        <v>0</v>
      </c>
      <c r="AB124" s="32">
        <v>0</v>
      </c>
      <c r="AC124" s="32">
        <v>377.87835999999999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</row>
    <row r="125" spans="1:39" ht="12.75" customHeight="1" x14ac:dyDescent="0.2">
      <c r="A125" s="45" t="s">
        <v>154</v>
      </c>
      <c r="B125" s="54">
        <v>32903.183388038749</v>
      </c>
      <c r="C125" s="32">
        <v>17297.169000000002</v>
      </c>
      <c r="D125" s="32">
        <v>0</v>
      </c>
      <c r="E125" s="32">
        <v>0</v>
      </c>
      <c r="F125" s="32">
        <v>0</v>
      </c>
      <c r="G125" s="32">
        <v>0</v>
      </c>
      <c r="H125" s="32">
        <v>5137.9620000000004</v>
      </c>
      <c r="I125" s="32">
        <v>26</v>
      </c>
      <c r="J125" s="32">
        <v>2187.3670000000002</v>
      </c>
      <c r="K125" s="32">
        <v>860</v>
      </c>
      <c r="L125" s="32">
        <v>0</v>
      </c>
      <c r="M125" s="32">
        <v>559.68899999999996</v>
      </c>
      <c r="N125" s="32">
        <v>0</v>
      </c>
      <c r="O125" s="32">
        <v>0</v>
      </c>
      <c r="P125" s="32">
        <v>166.57599999999999</v>
      </c>
      <c r="Q125" s="32">
        <v>0</v>
      </c>
      <c r="R125" s="32">
        <v>0</v>
      </c>
      <c r="S125" s="32">
        <v>748.49562000000014</v>
      </c>
      <c r="T125" s="32">
        <v>593.13128803875293</v>
      </c>
      <c r="U125" s="32">
        <v>0</v>
      </c>
      <c r="V125" s="32">
        <v>1132.0029999999999</v>
      </c>
      <c r="W125" s="32">
        <v>0</v>
      </c>
      <c r="X125" s="32">
        <v>0</v>
      </c>
      <c r="Y125" s="32">
        <v>0</v>
      </c>
      <c r="Z125" s="32">
        <v>2724.4290000000001</v>
      </c>
      <c r="AA125" s="32">
        <v>0</v>
      </c>
      <c r="AB125" s="32">
        <v>0</v>
      </c>
      <c r="AC125" s="32">
        <v>1374.5906399999999</v>
      </c>
      <c r="AD125" s="32">
        <v>1.6408400000000001</v>
      </c>
      <c r="AE125" s="32">
        <v>94.13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</row>
    <row r="126" spans="1:39" ht="12.75" customHeight="1" x14ac:dyDescent="0.2">
      <c r="A126" s="45" t="s">
        <v>155</v>
      </c>
      <c r="B126" s="54">
        <v>143196.81037105329</v>
      </c>
      <c r="C126" s="32">
        <v>22621.681</v>
      </c>
      <c r="D126" s="32">
        <v>0</v>
      </c>
      <c r="E126" s="32">
        <v>0</v>
      </c>
      <c r="F126" s="32">
        <v>0</v>
      </c>
      <c r="G126" s="32">
        <v>9073.3619999999992</v>
      </c>
      <c r="H126" s="32">
        <v>57718.141000000003</v>
      </c>
      <c r="I126" s="32">
        <v>23149</v>
      </c>
      <c r="J126" s="32">
        <v>3689.4850000000001</v>
      </c>
      <c r="K126" s="32">
        <v>9540</v>
      </c>
      <c r="L126" s="32">
        <v>0</v>
      </c>
      <c r="M126" s="32">
        <v>1419.45</v>
      </c>
      <c r="N126" s="32">
        <v>166.4975</v>
      </c>
      <c r="O126" s="32">
        <v>0</v>
      </c>
      <c r="P126" s="32">
        <v>446.346</v>
      </c>
      <c r="Q126" s="32">
        <v>0</v>
      </c>
      <c r="R126" s="32">
        <v>0</v>
      </c>
      <c r="S126" s="32">
        <v>5770.3803900000003</v>
      </c>
      <c r="T126" s="32">
        <v>313.0555210532853</v>
      </c>
      <c r="U126" s="32">
        <v>0</v>
      </c>
      <c r="V126" s="32">
        <v>1194.1410000000001</v>
      </c>
      <c r="W126" s="32">
        <v>0</v>
      </c>
      <c r="X126" s="32">
        <v>0</v>
      </c>
      <c r="Y126" s="32">
        <v>0</v>
      </c>
      <c r="Z126" s="32">
        <v>2340.0569999999998</v>
      </c>
      <c r="AA126" s="32">
        <v>0</v>
      </c>
      <c r="AB126" s="32">
        <v>0</v>
      </c>
      <c r="AC126" s="32">
        <v>5741.3559599999999</v>
      </c>
      <c r="AD126" s="32">
        <v>0</v>
      </c>
      <c r="AE126" s="32">
        <v>13.858000000000001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</row>
    <row r="127" spans="1:39" ht="12.75" customHeight="1" x14ac:dyDescent="0.2">
      <c r="A127" s="45" t="s">
        <v>156</v>
      </c>
      <c r="B127" s="54">
        <v>196362.0560367147</v>
      </c>
      <c r="C127" s="32">
        <v>26624.225999999999</v>
      </c>
      <c r="D127" s="32">
        <v>0</v>
      </c>
      <c r="E127" s="32">
        <v>0</v>
      </c>
      <c r="F127" s="32">
        <v>0</v>
      </c>
      <c r="G127" s="32">
        <v>17435.691999999999</v>
      </c>
      <c r="H127" s="32">
        <v>45644.01</v>
      </c>
      <c r="I127" s="32">
        <v>47007</v>
      </c>
      <c r="J127" s="32">
        <v>23946.866999999998</v>
      </c>
      <c r="K127" s="32">
        <v>0</v>
      </c>
      <c r="L127" s="32">
        <v>0</v>
      </c>
      <c r="M127" s="32">
        <v>1581.53</v>
      </c>
      <c r="N127" s="32">
        <v>0</v>
      </c>
      <c r="O127" s="32">
        <v>0</v>
      </c>
      <c r="P127" s="32">
        <v>8705.8670000000002</v>
      </c>
      <c r="Q127" s="32">
        <v>540.07000000000005</v>
      </c>
      <c r="R127" s="32">
        <v>0</v>
      </c>
      <c r="S127" s="32">
        <v>2314.7403300000001</v>
      </c>
      <c r="T127" s="32">
        <v>314.47894671469379</v>
      </c>
      <c r="U127" s="32">
        <v>0</v>
      </c>
      <c r="V127" s="32">
        <v>1285.3579999999999</v>
      </c>
      <c r="W127" s="32">
        <v>0</v>
      </c>
      <c r="X127" s="32">
        <v>0</v>
      </c>
      <c r="Y127" s="32">
        <v>0</v>
      </c>
      <c r="Z127" s="32">
        <v>445.77300000000002</v>
      </c>
      <c r="AA127" s="32">
        <v>0</v>
      </c>
      <c r="AB127" s="32">
        <v>0</v>
      </c>
      <c r="AC127" s="32">
        <v>17260.944760000002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105.47200000000001</v>
      </c>
      <c r="AM127" s="32">
        <v>3150.027</v>
      </c>
    </row>
    <row r="128" spans="1:39" ht="12.75" customHeight="1" x14ac:dyDescent="0.2">
      <c r="A128" s="45" t="s">
        <v>157</v>
      </c>
      <c r="B128" s="54">
        <v>25892.190468360452</v>
      </c>
      <c r="C128" s="32">
        <v>7082.4709999999995</v>
      </c>
      <c r="D128" s="32">
        <v>0</v>
      </c>
      <c r="E128" s="32">
        <v>0</v>
      </c>
      <c r="F128" s="32">
        <v>0</v>
      </c>
      <c r="G128" s="32">
        <v>2471.0509999999999</v>
      </c>
      <c r="H128" s="32">
        <v>6489.7619999999997</v>
      </c>
      <c r="I128" s="32">
        <v>828</v>
      </c>
      <c r="J128" s="32">
        <v>3048.6460000000002</v>
      </c>
      <c r="K128" s="32">
        <v>0</v>
      </c>
      <c r="L128" s="32">
        <v>0</v>
      </c>
      <c r="M128" s="32">
        <v>1061.1510000000001</v>
      </c>
      <c r="N128" s="32">
        <v>520.67391999999995</v>
      </c>
      <c r="O128" s="32">
        <v>0</v>
      </c>
      <c r="P128" s="32">
        <v>19.27</v>
      </c>
      <c r="Q128" s="32">
        <v>0</v>
      </c>
      <c r="R128" s="32">
        <v>0</v>
      </c>
      <c r="S128" s="32">
        <v>1186.9531900000002</v>
      </c>
      <c r="T128" s="32">
        <v>306.75319836045213</v>
      </c>
      <c r="U128" s="32">
        <v>0</v>
      </c>
      <c r="V128" s="32">
        <v>271.77300000000002</v>
      </c>
      <c r="W128" s="32">
        <v>0</v>
      </c>
      <c r="X128" s="32">
        <v>0</v>
      </c>
      <c r="Y128" s="32">
        <v>0</v>
      </c>
      <c r="Z128" s="32">
        <v>247.13499999999999</v>
      </c>
      <c r="AA128" s="32">
        <v>0</v>
      </c>
      <c r="AB128" s="32">
        <v>0</v>
      </c>
      <c r="AC128" s="32">
        <v>2358.55116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</row>
    <row r="129" spans="1:39" ht="12.75" customHeight="1" x14ac:dyDescent="0.2">
      <c r="A129" s="45" t="s">
        <v>158</v>
      </c>
      <c r="B129" s="54">
        <v>86.788690000000003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4.4670900000000007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72.321600000000004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10</v>
      </c>
      <c r="AL129" s="32">
        <v>0</v>
      </c>
      <c r="AM129" s="32">
        <v>0</v>
      </c>
    </row>
    <row r="130" spans="1:39" ht="12.75" customHeight="1" x14ac:dyDescent="0.2">
      <c r="A130" s="45" t="s">
        <v>159</v>
      </c>
      <c r="B130" s="54">
        <v>120538.44382416969</v>
      </c>
      <c r="C130" s="32">
        <v>37503.936999999998</v>
      </c>
      <c r="D130" s="32">
        <v>0</v>
      </c>
      <c r="E130" s="32">
        <v>0</v>
      </c>
      <c r="F130" s="32">
        <v>0</v>
      </c>
      <c r="G130" s="32">
        <v>4389.1769999999997</v>
      </c>
      <c r="H130" s="32">
        <v>26802.868999999999</v>
      </c>
      <c r="I130" s="32">
        <v>25126</v>
      </c>
      <c r="J130" s="32">
        <v>8594.3860000000004</v>
      </c>
      <c r="K130" s="32">
        <v>3270</v>
      </c>
      <c r="L130" s="32">
        <v>0</v>
      </c>
      <c r="M130" s="32">
        <v>786.27099999999996</v>
      </c>
      <c r="N130" s="32">
        <v>0</v>
      </c>
      <c r="O130" s="32">
        <v>0</v>
      </c>
      <c r="P130" s="32">
        <v>1037.1010000000001</v>
      </c>
      <c r="Q130" s="32">
        <v>247.744</v>
      </c>
      <c r="R130" s="32">
        <v>0</v>
      </c>
      <c r="S130" s="32">
        <v>537.94749000000002</v>
      </c>
      <c r="T130" s="32">
        <v>859.02993416966831</v>
      </c>
      <c r="U130" s="32">
        <v>0</v>
      </c>
      <c r="V130" s="32">
        <v>329.67599999999999</v>
      </c>
      <c r="W130" s="32">
        <v>0</v>
      </c>
      <c r="X130" s="32">
        <v>0</v>
      </c>
      <c r="Y130" s="32">
        <v>0</v>
      </c>
      <c r="Z130" s="32">
        <v>239.964</v>
      </c>
      <c r="AA130" s="32">
        <v>0</v>
      </c>
      <c r="AB130" s="32">
        <v>0</v>
      </c>
      <c r="AC130" s="32">
        <v>10936.369360000001</v>
      </c>
      <c r="AD130" s="32">
        <v>1.66404</v>
      </c>
      <c r="AE130" s="32">
        <v>33.811999999999998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-157.50399999999999</v>
      </c>
      <c r="AM130" s="32">
        <v>0</v>
      </c>
    </row>
    <row r="131" spans="1:39" ht="12.75" customHeight="1" x14ac:dyDescent="0.2">
      <c r="A131" s="45" t="s">
        <v>160</v>
      </c>
      <c r="B131" s="54">
        <v>69.418999999999997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69.418999999999997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</row>
    <row r="132" spans="1:39" ht="12.75" customHeight="1" x14ac:dyDescent="0.2">
      <c r="A132" s="45" t="s">
        <v>161</v>
      </c>
      <c r="B132" s="54">
        <v>3.3840800000000004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3.3840800000000004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</row>
    <row r="133" spans="1:39" ht="12.75" customHeight="1" x14ac:dyDescent="0.2">
      <c r="A133" s="45" t="s">
        <v>162</v>
      </c>
      <c r="B133" s="54">
        <v>50901.674447271151</v>
      </c>
      <c r="C133" s="32">
        <v>24829.955999999998</v>
      </c>
      <c r="D133" s="32">
        <v>0</v>
      </c>
      <c r="E133" s="32">
        <v>0</v>
      </c>
      <c r="F133" s="32">
        <v>0</v>
      </c>
      <c r="G133" s="32">
        <v>6024.8320000000003</v>
      </c>
      <c r="H133" s="32">
        <v>5244.2439999999997</v>
      </c>
      <c r="I133" s="32">
        <v>5400</v>
      </c>
      <c r="J133" s="32">
        <v>0</v>
      </c>
      <c r="K133" s="32">
        <v>2840</v>
      </c>
      <c r="L133" s="32">
        <v>0</v>
      </c>
      <c r="M133" s="32">
        <v>0</v>
      </c>
      <c r="N133" s="32">
        <v>125.06558</v>
      </c>
      <c r="O133" s="32">
        <v>0</v>
      </c>
      <c r="P133" s="32">
        <v>0</v>
      </c>
      <c r="Q133" s="32">
        <v>0</v>
      </c>
      <c r="R133" s="32">
        <v>0</v>
      </c>
      <c r="S133" s="32">
        <v>3209.7073999999998</v>
      </c>
      <c r="T133" s="32">
        <v>545.33846727114644</v>
      </c>
      <c r="U133" s="32">
        <v>0</v>
      </c>
      <c r="V133" s="32">
        <v>1192.6590000000001</v>
      </c>
      <c r="W133" s="32">
        <v>0</v>
      </c>
      <c r="X133" s="32">
        <v>0</v>
      </c>
      <c r="Y133" s="32">
        <v>0</v>
      </c>
      <c r="Z133" s="32">
        <v>1205.3409999999999</v>
      </c>
      <c r="AA133" s="32">
        <v>0</v>
      </c>
      <c r="AB133" s="32">
        <v>0</v>
      </c>
      <c r="AC133" s="32">
        <v>0</v>
      </c>
      <c r="AD133" s="32">
        <v>0</v>
      </c>
      <c r="AE133" s="32">
        <v>284.53100000000001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</row>
    <row r="134" spans="1:39" ht="12.75" customHeight="1" x14ac:dyDescent="0.2">
      <c r="A134" s="45" t="s">
        <v>163</v>
      </c>
      <c r="B134" s="54">
        <v>234730.39348872803</v>
      </c>
      <c r="C134" s="32">
        <v>21161.923999999999</v>
      </c>
      <c r="D134" s="32">
        <v>0</v>
      </c>
      <c r="E134" s="32">
        <v>0</v>
      </c>
      <c r="F134" s="32">
        <v>0</v>
      </c>
      <c r="G134" s="32">
        <v>11272.691999999999</v>
      </c>
      <c r="H134" s="32">
        <v>67087.451000000001</v>
      </c>
      <c r="I134" s="32">
        <v>63642</v>
      </c>
      <c r="J134" s="32">
        <v>29429.896999999997</v>
      </c>
      <c r="K134" s="32">
        <v>11410</v>
      </c>
      <c r="L134" s="32">
        <v>0</v>
      </c>
      <c r="M134" s="32">
        <v>603.89800000000002</v>
      </c>
      <c r="N134" s="32">
        <v>0</v>
      </c>
      <c r="O134" s="32">
        <v>0</v>
      </c>
      <c r="P134" s="32">
        <v>0</v>
      </c>
      <c r="Q134" s="32">
        <v>140.15899999999999</v>
      </c>
      <c r="R134" s="32">
        <v>0</v>
      </c>
      <c r="S134" s="32">
        <v>9313.1377700000012</v>
      </c>
      <c r="T134" s="32">
        <v>525.17823872810834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57.832999999999998</v>
      </c>
      <c r="AA134" s="32">
        <v>0</v>
      </c>
      <c r="AB134" s="32">
        <v>0</v>
      </c>
      <c r="AC134" s="32">
        <v>16096.39604</v>
      </c>
      <c r="AD134" s="32">
        <v>1.7294399999999999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249.6</v>
      </c>
      <c r="AM134" s="32">
        <v>3738.498</v>
      </c>
    </row>
    <row r="135" spans="1:39" ht="12.75" customHeight="1" x14ac:dyDescent="0.2">
      <c r="A135" s="45" t="s">
        <v>164</v>
      </c>
      <c r="B135" s="54">
        <v>413649.47320208553</v>
      </c>
      <c r="C135" s="32">
        <v>40866.370000000003</v>
      </c>
      <c r="D135" s="32">
        <v>0</v>
      </c>
      <c r="E135" s="32">
        <v>0</v>
      </c>
      <c r="F135" s="32">
        <v>0</v>
      </c>
      <c r="G135" s="32">
        <v>19646.531999999999</v>
      </c>
      <c r="H135" s="32">
        <v>166401.18700000001</v>
      </c>
      <c r="I135" s="32">
        <v>0</v>
      </c>
      <c r="J135" s="32">
        <v>0</v>
      </c>
      <c r="K135" s="32">
        <v>8880</v>
      </c>
      <c r="L135" s="32">
        <v>0</v>
      </c>
      <c r="M135" s="32">
        <v>3010.1460000000002</v>
      </c>
      <c r="N135" s="32">
        <v>0</v>
      </c>
      <c r="O135" s="32">
        <v>0</v>
      </c>
      <c r="P135" s="32">
        <v>680.875</v>
      </c>
      <c r="Q135" s="32">
        <v>5799.223</v>
      </c>
      <c r="R135" s="32">
        <v>0</v>
      </c>
      <c r="S135" s="32">
        <v>2742.02025</v>
      </c>
      <c r="T135" s="32">
        <v>607.41771208545515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4105.3670000000002</v>
      </c>
      <c r="AA135" s="32">
        <v>0</v>
      </c>
      <c r="AB135" s="32">
        <v>0</v>
      </c>
      <c r="AC135" s="32">
        <v>160871.74323999998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38.591999999999999</v>
      </c>
      <c r="AM135" s="32">
        <v>0</v>
      </c>
    </row>
    <row r="136" spans="1:39" ht="12.75" customHeight="1" x14ac:dyDescent="0.2">
      <c r="A136" s="45" t="s">
        <v>165</v>
      </c>
      <c r="B136" s="54">
        <v>198.19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7.6</v>
      </c>
      <c r="AD136" s="32">
        <v>0</v>
      </c>
      <c r="AE136" s="32">
        <v>0</v>
      </c>
      <c r="AF136" s="32">
        <v>0</v>
      </c>
      <c r="AG136" s="32">
        <v>0</v>
      </c>
      <c r="AH136" s="32">
        <v>190.59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</row>
    <row r="137" spans="1:39" ht="12.75" customHeight="1" x14ac:dyDescent="0.2">
      <c r="A137" s="45" t="s">
        <v>166</v>
      </c>
      <c r="B137" s="54">
        <v>6636.8822809849707</v>
      </c>
      <c r="C137" s="32">
        <v>0</v>
      </c>
      <c r="D137" s="32">
        <v>0</v>
      </c>
      <c r="E137" s="32">
        <v>0</v>
      </c>
      <c r="F137" s="32">
        <v>0</v>
      </c>
      <c r="G137" s="32">
        <v>1011.837</v>
      </c>
      <c r="H137" s="32">
        <v>1570.5119999999999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22.04072</v>
      </c>
      <c r="O137" s="32">
        <v>0</v>
      </c>
      <c r="P137" s="32">
        <v>0</v>
      </c>
      <c r="Q137" s="32">
        <v>0</v>
      </c>
      <c r="R137" s="32">
        <v>0</v>
      </c>
      <c r="S137" s="32">
        <v>754.82343000000003</v>
      </c>
      <c r="T137" s="32">
        <v>233.75357098497079</v>
      </c>
      <c r="U137" s="32">
        <v>0</v>
      </c>
      <c r="V137" s="32">
        <v>79.090999999999994</v>
      </c>
      <c r="W137" s="32">
        <v>0</v>
      </c>
      <c r="X137" s="32">
        <v>1825.125</v>
      </c>
      <c r="Y137" s="32">
        <v>0</v>
      </c>
      <c r="Z137" s="32">
        <v>192.624</v>
      </c>
      <c r="AA137" s="32">
        <v>0</v>
      </c>
      <c r="AB137" s="32">
        <v>0</v>
      </c>
      <c r="AC137" s="32">
        <v>946.55431999999996</v>
      </c>
      <c r="AD137" s="32">
        <v>0.52124000000000004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</row>
    <row r="138" spans="1:39" ht="12.75" customHeight="1" x14ac:dyDescent="0.2">
      <c r="A138" s="45" t="s">
        <v>167</v>
      </c>
      <c r="B138" s="54">
        <v>519568.74323004833</v>
      </c>
      <c r="C138" s="32">
        <v>64577.752</v>
      </c>
      <c r="D138" s="32">
        <v>0</v>
      </c>
      <c r="E138" s="32">
        <v>0</v>
      </c>
      <c r="F138" s="32">
        <v>0</v>
      </c>
      <c r="G138" s="32">
        <v>8312.1560000000009</v>
      </c>
      <c r="H138" s="32">
        <v>109996.916</v>
      </c>
      <c r="I138" s="32">
        <v>169814</v>
      </c>
      <c r="J138" s="32">
        <v>56296.122000000003</v>
      </c>
      <c r="K138" s="32">
        <v>6820</v>
      </c>
      <c r="L138" s="32">
        <v>0</v>
      </c>
      <c r="M138" s="32">
        <v>722.27099999999996</v>
      </c>
      <c r="N138" s="32">
        <v>322.06932</v>
      </c>
      <c r="O138" s="32">
        <v>0</v>
      </c>
      <c r="P138" s="32">
        <v>3577.2840000000001</v>
      </c>
      <c r="Q138" s="32">
        <v>9024.4619999999995</v>
      </c>
      <c r="R138" s="32">
        <v>0</v>
      </c>
      <c r="S138" s="32">
        <v>14420.700080000001</v>
      </c>
      <c r="T138" s="32">
        <v>1136.4141100484412</v>
      </c>
      <c r="U138" s="32">
        <v>0</v>
      </c>
      <c r="V138" s="32">
        <v>4979.7619999999997</v>
      </c>
      <c r="W138" s="32">
        <v>0</v>
      </c>
      <c r="X138" s="32">
        <v>0</v>
      </c>
      <c r="Y138" s="32">
        <v>0</v>
      </c>
      <c r="Z138" s="32">
        <v>8175.192</v>
      </c>
      <c r="AA138" s="32">
        <v>0</v>
      </c>
      <c r="AB138" s="32">
        <v>0</v>
      </c>
      <c r="AC138" s="32">
        <v>55955.632720000001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5438.01</v>
      </c>
    </row>
    <row r="139" spans="1:39" ht="12.75" customHeight="1" x14ac:dyDescent="0.2">
      <c r="A139" s="45" t="s">
        <v>168</v>
      </c>
      <c r="B139" s="54">
        <v>962.74764419823623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740.28435999999999</v>
      </c>
      <c r="O139" s="32">
        <v>0</v>
      </c>
      <c r="P139" s="32">
        <v>0</v>
      </c>
      <c r="Q139" s="32">
        <v>0</v>
      </c>
      <c r="R139" s="32">
        <v>0</v>
      </c>
      <c r="S139" s="32">
        <v>75.692160000000001</v>
      </c>
      <c r="T139" s="32">
        <v>92.556204198236244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44.814920000000001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9.4</v>
      </c>
      <c r="AL139" s="32">
        <v>0</v>
      </c>
      <c r="AM139" s="32">
        <v>0</v>
      </c>
    </row>
    <row r="140" spans="1:39" ht="12.75" customHeight="1" x14ac:dyDescent="0.2">
      <c r="A140" s="45" t="s">
        <v>169</v>
      </c>
      <c r="B140" s="54">
        <v>39988.878893234396</v>
      </c>
      <c r="C140" s="32">
        <v>32565.530999999999</v>
      </c>
      <c r="D140" s="32">
        <v>0</v>
      </c>
      <c r="E140" s="32">
        <v>0</v>
      </c>
      <c r="F140" s="32">
        <v>0</v>
      </c>
      <c r="G140" s="32">
        <v>1060.117</v>
      </c>
      <c r="H140" s="32">
        <v>2614.1480000000001</v>
      </c>
      <c r="I140" s="32">
        <v>0</v>
      </c>
      <c r="J140" s="32">
        <v>0</v>
      </c>
      <c r="K140" s="32">
        <v>0</v>
      </c>
      <c r="L140" s="32">
        <v>0</v>
      </c>
      <c r="M140" s="32">
        <v>290.517</v>
      </c>
      <c r="N140" s="32">
        <v>53.937629999999999</v>
      </c>
      <c r="O140" s="32">
        <v>0</v>
      </c>
      <c r="P140" s="32">
        <v>0</v>
      </c>
      <c r="Q140" s="32">
        <v>1343.2639999999999</v>
      </c>
      <c r="R140" s="32">
        <v>0</v>
      </c>
      <c r="S140" s="32">
        <v>1077.16346</v>
      </c>
      <c r="T140" s="32">
        <v>657.49596323438084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119.139</v>
      </c>
      <c r="AA140" s="32">
        <v>0</v>
      </c>
      <c r="AB140" s="32">
        <v>0</v>
      </c>
      <c r="AC140" s="32">
        <v>0</v>
      </c>
      <c r="AD140" s="32">
        <v>2.0958399999999999</v>
      </c>
      <c r="AE140" s="32">
        <v>205.47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</row>
    <row r="141" spans="1:39" ht="12.75" customHeight="1" x14ac:dyDescent="0.2">
      <c r="A141" s="45" t="s">
        <v>170</v>
      </c>
      <c r="B141" s="54">
        <v>32066.564539999999</v>
      </c>
      <c r="C141" s="32">
        <v>7935.5290000000005</v>
      </c>
      <c r="D141" s="32">
        <v>0</v>
      </c>
      <c r="E141" s="32">
        <v>0</v>
      </c>
      <c r="F141" s="32">
        <v>0</v>
      </c>
      <c r="G141" s="32">
        <v>3807.482</v>
      </c>
      <c r="H141" s="32">
        <v>8186.6450000000004</v>
      </c>
      <c r="I141" s="32">
        <v>0</v>
      </c>
      <c r="J141" s="32">
        <v>0</v>
      </c>
      <c r="K141" s="32">
        <v>480</v>
      </c>
      <c r="L141" s="32">
        <v>0</v>
      </c>
      <c r="M141" s="32">
        <v>1227.7080000000001</v>
      </c>
      <c r="N141" s="32">
        <v>8.3330000000000002</v>
      </c>
      <c r="O141" s="32">
        <v>0</v>
      </c>
      <c r="P141" s="32">
        <v>167.124</v>
      </c>
      <c r="Q141" s="32">
        <v>0</v>
      </c>
      <c r="R141" s="32">
        <v>0</v>
      </c>
      <c r="S141" s="32">
        <v>885.68781999999999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9357.6557200000007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10.4</v>
      </c>
      <c r="AL141" s="32">
        <v>0</v>
      </c>
      <c r="AM141" s="32">
        <v>0</v>
      </c>
    </row>
    <row r="142" spans="1:39" ht="12.75" customHeight="1" x14ac:dyDescent="0.2">
      <c r="A142" s="45" t="s">
        <v>171</v>
      </c>
      <c r="B142" s="54">
        <v>30247.248275504899</v>
      </c>
      <c r="C142" s="32">
        <v>21508.777999999998</v>
      </c>
      <c r="D142" s="32">
        <v>0</v>
      </c>
      <c r="E142" s="32">
        <v>0</v>
      </c>
      <c r="F142" s="32">
        <v>0</v>
      </c>
      <c r="G142" s="32">
        <v>1020.975</v>
      </c>
      <c r="H142" s="32">
        <v>2892.3</v>
      </c>
      <c r="I142" s="32">
        <v>956</v>
      </c>
      <c r="J142" s="32">
        <v>0</v>
      </c>
      <c r="K142" s="32">
        <v>1440</v>
      </c>
      <c r="L142" s="32">
        <v>0</v>
      </c>
      <c r="M142" s="32">
        <v>37.850999999999999</v>
      </c>
      <c r="N142" s="32">
        <v>43.25103</v>
      </c>
      <c r="O142" s="32">
        <v>0</v>
      </c>
      <c r="P142" s="32">
        <v>0</v>
      </c>
      <c r="Q142" s="32">
        <v>377.27699999999999</v>
      </c>
      <c r="R142" s="32">
        <v>0</v>
      </c>
      <c r="S142" s="32">
        <v>737.16660000000002</v>
      </c>
      <c r="T142" s="32">
        <v>439.93168550490623</v>
      </c>
      <c r="U142" s="32">
        <v>0</v>
      </c>
      <c r="V142" s="32">
        <v>328.78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1.2579600000000002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463.68</v>
      </c>
      <c r="AM142" s="32">
        <v>0</v>
      </c>
    </row>
    <row r="143" spans="1:39" ht="12.75" customHeight="1" x14ac:dyDescent="0.2">
      <c r="A143" s="45" t="s">
        <v>172</v>
      </c>
      <c r="B143" s="54">
        <v>56803.526549890688</v>
      </c>
      <c r="C143" s="32">
        <v>35466.064999999995</v>
      </c>
      <c r="D143" s="32">
        <v>0</v>
      </c>
      <c r="E143" s="32">
        <v>0</v>
      </c>
      <c r="F143" s="32">
        <v>0</v>
      </c>
      <c r="G143" s="32">
        <v>2453.3690000000001</v>
      </c>
      <c r="H143" s="32">
        <v>10736.384</v>
      </c>
      <c r="I143" s="32">
        <v>643</v>
      </c>
      <c r="J143" s="32">
        <v>0.193</v>
      </c>
      <c r="K143" s="32">
        <v>-840</v>
      </c>
      <c r="L143" s="32">
        <v>0</v>
      </c>
      <c r="M143" s="32">
        <v>840.59299999999996</v>
      </c>
      <c r="N143" s="32">
        <v>0</v>
      </c>
      <c r="O143" s="32">
        <v>0</v>
      </c>
      <c r="P143" s="32">
        <v>0</v>
      </c>
      <c r="Q143" s="32">
        <v>3771.9879999999998</v>
      </c>
      <c r="R143" s="32">
        <v>0</v>
      </c>
      <c r="S143" s="32">
        <v>1209.0992700000002</v>
      </c>
      <c r="T143" s="32">
        <v>699.11687989069674</v>
      </c>
      <c r="U143" s="32">
        <v>0</v>
      </c>
      <c r="V143" s="32">
        <v>402.11599999999999</v>
      </c>
      <c r="W143" s="32">
        <v>0</v>
      </c>
      <c r="X143" s="32">
        <v>0</v>
      </c>
      <c r="Y143" s="32">
        <v>0</v>
      </c>
      <c r="Z143" s="32">
        <v>1240.616</v>
      </c>
      <c r="AA143" s="32">
        <v>0</v>
      </c>
      <c r="AB143" s="32">
        <v>0</v>
      </c>
      <c r="AC143" s="32">
        <v>0</v>
      </c>
      <c r="AD143" s="32">
        <v>1.2614000000000001</v>
      </c>
      <c r="AE143" s="32">
        <v>173.52500000000001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6.2</v>
      </c>
      <c r="AL143" s="32">
        <v>0</v>
      </c>
      <c r="AM143" s="32">
        <v>0</v>
      </c>
    </row>
    <row r="144" spans="1:39" ht="12.75" customHeight="1" x14ac:dyDescent="0.2">
      <c r="A144" s="45" t="s">
        <v>173</v>
      </c>
      <c r="B144" s="54">
        <v>155695.85895722269</v>
      </c>
      <c r="C144" s="32">
        <v>18275.75</v>
      </c>
      <c r="D144" s="32">
        <v>0</v>
      </c>
      <c r="E144" s="32">
        <v>0</v>
      </c>
      <c r="F144" s="32">
        <v>0</v>
      </c>
      <c r="G144" s="32">
        <v>14953.183000000001</v>
      </c>
      <c r="H144" s="32">
        <v>31050.881000000001</v>
      </c>
      <c r="I144" s="32">
        <v>48539</v>
      </c>
      <c r="J144" s="32">
        <v>12633.138000000001</v>
      </c>
      <c r="K144" s="32">
        <v>2290</v>
      </c>
      <c r="L144" s="32">
        <v>0</v>
      </c>
      <c r="M144" s="32">
        <v>511.62900000000002</v>
      </c>
      <c r="N144" s="32">
        <v>814.87326999999993</v>
      </c>
      <c r="O144" s="32">
        <v>0</v>
      </c>
      <c r="P144" s="32">
        <v>529.47400000000005</v>
      </c>
      <c r="Q144" s="32">
        <v>0</v>
      </c>
      <c r="R144" s="32">
        <v>0</v>
      </c>
      <c r="S144" s="32">
        <v>6520.8198499999999</v>
      </c>
      <c r="T144" s="32">
        <v>458.92435722270523</v>
      </c>
      <c r="U144" s="32">
        <v>0</v>
      </c>
      <c r="V144" s="32">
        <v>4543.6719999999996</v>
      </c>
      <c r="W144" s="32">
        <v>0</v>
      </c>
      <c r="X144" s="32">
        <v>0</v>
      </c>
      <c r="Y144" s="32">
        <v>0</v>
      </c>
      <c r="Z144" s="32">
        <v>2741.0129999999999</v>
      </c>
      <c r="AA144" s="32">
        <v>0</v>
      </c>
      <c r="AB144" s="32">
        <v>0</v>
      </c>
      <c r="AC144" s="32">
        <v>7052.6534799999999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47.872</v>
      </c>
      <c r="AM144" s="32">
        <v>4732.9759999999997</v>
      </c>
    </row>
    <row r="145" spans="1:39" ht="12.75" customHeight="1" x14ac:dyDescent="0.2">
      <c r="A145" s="45" t="s">
        <v>174</v>
      </c>
      <c r="B145" s="54">
        <v>287.930131079369</v>
      </c>
      <c r="C145" s="32">
        <v>0.08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214.97081107936901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71.824399999999997</v>
      </c>
      <c r="AD145" s="32">
        <v>1.0549200000000001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</row>
    <row r="146" spans="1:39" ht="12.75" customHeight="1" x14ac:dyDescent="0.2">
      <c r="A146" s="45" t="s">
        <v>175</v>
      </c>
      <c r="B146" s="54">
        <v>153.16500000000002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84.501000000000005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68.664000000000001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</row>
    <row r="147" spans="1:39" ht="12.75" customHeight="1" x14ac:dyDescent="0.2">
      <c r="A147" s="45" t="s">
        <v>176</v>
      </c>
      <c r="B147" s="54">
        <v>776.27820090920375</v>
      </c>
      <c r="C147" s="32">
        <v>10.228999999999999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419.61868090920382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163.16200000000001</v>
      </c>
      <c r="AA147" s="32">
        <v>0</v>
      </c>
      <c r="AB147" s="32">
        <v>0</v>
      </c>
      <c r="AC147" s="32">
        <v>160.00752</v>
      </c>
      <c r="AD147" s="32">
        <v>0</v>
      </c>
      <c r="AE147" s="32">
        <v>13.961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9.3000000000000007</v>
      </c>
      <c r="AL147" s="32">
        <v>0</v>
      </c>
      <c r="AM147" s="32">
        <v>0</v>
      </c>
    </row>
    <row r="148" spans="1:39" ht="12.75" customHeight="1" x14ac:dyDescent="0.2">
      <c r="A148" s="45" t="s">
        <v>177</v>
      </c>
      <c r="B148" s="54">
        <v>2521.6053599999996</v>
      </c>
      <c r="C148" s="32">
        <v>9.9000000000000005E-2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1478.068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328.63499999999999</v>
      </c>
      <c r="Q148" s="32">
        <v>0</v>
      </c>
      <c r="R148" s="32">
        <v>0</v>
      </c>
      <c r="S148" s="32">
        <v>269.005</v>
      </c>
      <c r="T148" s="32">
        <v>0</v>
      </c>
      <c r="U148" s="32">
        <v>0</v>
      </c>
      <c r="V148" s="32">
        <v>0</v>
      </c>
      <c r="W148" s="32">
        <v>0</v>
      </c>
      <c r="X148" s="32">
        <v>291.80399999999997</v>
      </c>
      <c r="Y148" s="32">
        <v>0</v>
      </c>
      <c r="Z148" s="32">
        <v>0</v>
      </c>
      <c r="AA148" s="32">
        <v>0</v>
      </c>
      <c r="AB148" s="32">
        <v>0</v>
      </c>
      <c r="AC148" s="32">
        <v>27.765999999999998</v>
      </c>
      <c r="AD148" s="32">
        <v>4.5483600000000006</v>
      </c>
      <c r="AE148" s="32">
        <v>0</v>
      </c>
      <c r="AF148" s="32">
        <v>0</v>
      </c>
      <c r="AG148" s="32">
        <v>0</v>
      </c>
      <c r="AH148" s="32">
        <v>121.68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</row>
    <row r="149" spans="1:39" ht="12.75" customHeight="1" x14ac:dyDescent="0.2">
      <c r="A149" s="45" t="s">
        <v>404</v>
      </c>
      <c r="B149" s="54">
        <v>52912.488660309289</v>
      </c>
      <c r="C149" s="32">
        <v>26024.834999999999</v>
      </c>
      <c r="D149" s="32">
        <v>0</v>
      </c>
      <c r="E149" s="32">
        <v>0</v>
      </c>
      <c r="F149" s="32">
        <v>0</v>
      </c>
      <c r="G149" s="32">
        <v>782.78800000000001</v>
      </c>
      <c r="H149" s="32">
        <v>5069.9269999999997</v>
      </c>
      <c r="I149" s="32">
        <v>0</v>
      </c>
      <c r="J149" s="32">
        <v>0</v>
      </c>
      <c r="K149" s="32">
        <v>9910</v>
      </c>
      <c r="L149" s="32">
        <v>0</v>
      </c>
      <c r="M149" s="32">
        <v>204.65299999999999</v>
      </c>
      <c r="N149" s="32">
        <v>0</v>
      </c>
      <c r="O149" s="32">
        <v>0</v>
      </c>
      <c r="P149" s="32">
        <v>0</v>
      </c>
      <c r="Q149" s="32">
        <v>0.21</v>
      </c>
      <c r="R149" s="32">
        <v>0</v>
      </c>
      <c r="S149" s="32">
        <v>356.53780999999992</v>
      </c>
      <c r="T149" s="32">
        <v>495.56701030927832</v>
      </c>
      <c r="U149" s="32">
        <v>0</v>
      </c>
      <c r="V149" s="32">
        <v>49.634999999999998</v>
      </c>
      <c r="W149" s="32">
        <v>0</v>
      </c>
      <c r="X149" s="32">
        <v>0</v>
      </c>
      <c r="Y149" s="32">
        <v>0</v>
      </c>
      <c r="Z149" s="32">
        <v>7409.9040000000005</v>
      </c>
      <c r="AA149" s="32">
        <v>0</v>
      </c>
      <c r="AB149" s="32">
        <v>0</v>
      </c>
      <c r="AC149" s="32">
        <v>2322.6678400000001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63.3</v>
      </c>
      <c r="AL149" s="32">
        <v>222.46400000000003</v>
      </c>
      <c r="AM149" s="32">
        <v>0</v>
      </c>
    </row>
    <row r="150" spans="1:39" ht="12.75" customHeight="1" x14ac:dyDescent="0.2">
      <c r="A150" s="45" t="s">
        <v>178</v>
      </c>
      <c r="B150" s="54">
        <v>7189.1036786908462</v>
      </c>
      <c r="C150" s="32">
        <v>3428.1080000000002</v>
      </c>
      <c r="D150" s="32">
        <v>0</v>
      </c>
      <c r="E150" s="32">
        <v>0</v>
      </c>
      <c r="F150" s="32">
        <v>0</v>
      </c>
      <c r="G150" s="32">
        <v>0</v>
      </c>
      <c r="H150" s="32">
        <v>3022.8130000000001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1.7442800000000001</v>
      </c>
      <c r="O150" s="32">
        <v>0</v>
      </c>
      <c r="P150" s="32">
        <v>0</v>
      </c>
      <c r="Q150" s="32">
        <v>0</v>
      </c>
      <c r="R150" s="32">
        <v>0</v>
      </c>
      <c r="S150" s="32">
        <v>-1.0200000000000001E-3</v>
      </c>
      <c r="T150" s="32">
        <v>671.01353869084585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2.7629999999999999</v>
      </c>
      <c r="AA150" s="32">
        <v>0</v>
      </c>
      <c r="AB150" s="32">
        <v>0</v>
      </c>
      <c r="AC150" s="32">
        <v>61.265079999999998</v>
      </c>
      <c r="AD150" s="32">
        <v>1.3977999999999999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</row>
    <row r="151" spans="1:39" ht="12.75" customHeight="1" x14ac:dyDescent="0.2">
      <c r="A151" s="45" t="s">
        <v>179</v>
      </c>
      <c r="B151" s="54">
        <v>25720.17236</v>
      </c>
      <c r="C151" s="32">
        <v>10671.056</v>
      </c>
      <c r="D151" s="32">
        <v>0</v>
      </c>
      <c r="E151" s="32">
        <v>0</v>
      </c>
      <c r="F151" s="32">
        <v>0</v>
      </c>
      <c r="G151" s="32">
        <v>820.82899999999995</v>
      </c>
      <c r="H151" s="32">
        <v>6.0000000000000001E-3</v>
      </c>
      <c r="I151" s="32">
        <v>0</v>
      </c>
      <c r="J151" s="32">
        <v>5809.4210000000003</v>
      </c>
      <c r="K151" s="32">
        <v>0</v>
      </c>
      <c r="L151" s="32">
        <v>0</v>
      </c>
      <c r="M151" s="32">
        <v>75</v>
      </c>
      <c r="N151" s="32">
        <v>0</v>
      </c>
      <c r="O151" s="32">
        <v>0</v>
      </c>
      <c r="P151" s="32">
        <v>394.00900000000001</v>
      </c>
      <c r="Q151" s="32">
        <v>0</v>
      </c>
      <c r="R151" s="32">
        <v>0</v>
      </c>
      <c r="S151" s="32">
        <v>28.033680000000004</v>
      </c>
      <c r="T151" s="32">
        <v>0</v>
      </c>
      <c r="U151" s="32">
        <v>0</v>
      </c>
      <c r="V151" s="32">
        <v>140.66800000000001</v>
      </c>
      <c r="W151" s="32">
        <v>0</v>
      </c>
      <c r="X151" s="32">
        <v>0</v>
      </c>
      <c r="Y151" s="32">
        <v>0</v>
      </c>
      <c r="Z151" s="32">
        <v>5502.9970000000003</v>
      </c>
      <c r="AA151" s="32">
        <v>0</v>
      </c>
      <c r="AB151" s="32">
        <v>0</v>
      </c>
      <c r="AC151" s="32">
        <v>1601.0979200000002</v>
      </c>
      <c r="AD151" s="32">
        <v>0.63875999999999999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676.41600000000005</v>
      </c>
      <c r="AM151" s="32">
        <v>0</v>
      </c>
    </row>
    <row r="152" spans="1:39" ht="12.75" customHeight="1" x14ac:dyDescent="0.2">
      <c r="A152" s="45" t="s">
        <v>180</v>
      </c>
      <c r="B152" s="54">
        <v>117644.85782</v>
      </c>
      <c r="C152" s="32">
        <v>20152.575000000001</v>
      </c>
      <c r="D152" s="32">
        <v>0</v>
      </c>
      <c r="E152" s="32">
        <v>0</v>
      </c>
      <c r="F152" s="32">
        <v>0</v>
      </c>
      <c r="G152" s="32">
        <v>5983.84</v>
      </c>
      <c r="H152" s="32">
        <v>27333.395</v>
      </c>
      <c r="I152" s="32">
        <v>17802</v>
      </c>
      <c r="J152" s="32">
        <v>19950.877</v>
      </c>
      <c r="K152" s="32">
        <v>14860</v>
      </c>
      <c r="L152" s="32">
        <v>0</v>
      </c>
      <c r="M152" s="32">
        <v>1413.694</v>
      </c>
      <c r="N152" s="32">
        <v>912.46718999999996</v>
      </c>
      <c r="O152" s="32">
        <v>0</v>
      </c>
      <c r="P152" s="32">
        <v>507.83699999999999</v>
      </c>
      <c r="Q152" s="32">
        <v>0</v>
      </c>
      <c r="R152" s="32">
        <v>0</v>
      </c>
      <c r="S152" s="32">
        <v>811.97223000000008</v>
      </c>
      <c r="T152" s="32">
        <v>0</v>
      </c>
      <c r="U152" s="32">
        <v>0</v>
      </c>
      <c r="V152" s="32">
        <v>411.52300000000002</v>
      </c>
      <c r="W152" s="32">
        <v>0</v>
      </c>
      <c r="X152" s="32">
        <v>0</v>
      </c>
      <c r="Y152" s="32">
        <v>0</v>
      </c>
      <c r="Z152" s="32">
        <v>1081.143</v>
      </c>
      <c r="AA152" s="32">
        <v>0</v>
      </c>
      <c r="AB152" s="32">
        <v>0</v>
      </c>
      <c r="AC152" s="32">
        <v>6061.9454000000005</v>
      </c>
      <c r="AD152" s="32">
        <v>0</v>
      </c>
      <c r="AE152" s="32">
        <v>17.013000000000002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344.57599999999996</v>
      </c>
      <c r="AM152" s="32">
        <v>0</v>
      </c>
    </row>
    <row r="153" spans="1:39" ht="12.75" customHeight="1" x14ac:dyDescent="0.2">
      <c r="A153" s="45" t="s">
        <v>181</v>
      </c>
      <c r="B153" s="54">
        <v>11758.105519999999</v>
      </c>
      <c r="C153" s="32">
        <v>10020.325999999999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-70</v>
      </c>
      <c r="L153" s="32">
        <v>0</v>
      </c>
      <c r="M153" s="32">
        <v>0</v>
      </c>
      <c r="N153" s="32">
        <v>0</v>
      </c>
      <c r="O153" s="32">
        <v>0</v>
      </c>
      <c r="P153" s="32">
        <v>233.15299999999999</v>
      </c>
      <c r="Q153" s="32">
        <v>0</v>
      </c>
      <c r="R153" s="32">
        <v>0</v>
      </c>
      <c r="S153" s="32">
        <v>436.69151999999997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1133.5350000000001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4.4000000000000004</v>
      </c>
      <c r="AL153" s="32">
        <v>0</v>
      </c>
      <c r="AM153" s="32">
        <v>0</v>
      </c>
    </row>
    <row r="154" spans="1:39" ht="12.75" customHeight="1" x14ac:dyDescent="0.2">
      <c r="A154" s="45" t="s">
        <v>182</v>
      </c>
      <c r="B154" s="54">
        <v>1.9490000000000001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1.9490000000000001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</row>
    <row r="155" spans="1:39" ht="12.75" customHeight="1" x14ac:dyDescent="0.2">
      <c r="A155" s="45" t="s">
        <v>183</v>
      </c>
      <c r="B155" s="54">
        <v>10482.146340000001</v>
      </c>
      <c r="C155" s="32">
        <v>6002.3109999999997</v>
      </c>
      <c r="D155" s="32">
        <v>0</v>
      </c>
      <c r="E155" s="32">
        <v>0</v>
      </c>
      <c r="F155" s="32">
        <v>0</v>
      </c>
      <c r="G155" s="32">
        <v>930.52599999999984</v>
      </c>
      <c r="H155" s="32">
        <v>1091.075</v>
      </c>
      <c r="I155" s="32">
        <v>611</v>
      </c>
      <c r="J155" s="32">
        <v>0</v>
      </c>
      <c r="K155" s="32">
        <v>850</v>
      </c>
      <c r="L155" s="32">
        <v>0</v>
      </c>
      <c r="M155" s="32">
        <v>0</v>
      </c>
      <c r="N155" s="32">
        <v>39.747410000000002</v>
      </c>
      <c r="O155" s="32">
        <v>0</v>
      </c>
      <c r="P155" s="32">
        <v>0</v>
      </c>
      <c r="Q155" s="32">
        <v>0</v>
      </c>
      <c r="R155" s="32">
        <v>0</v>
      </c>
      <c r="S155" s="32">
        <v>73.639409999999998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12.391999999999999</v>
      </c>
      <c r="AA155" s="32">
        <v>0</v>
      </c>
      <c r="AB155" s="32">
        <v>0</v>
      </c>
      <c r="AC155" s="32">
        <v>861.25551999999993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10.199999999999999</v>
      </c>
      <c r="AL155" s="32">
        <v>0</v>
      </c>
      <c r="AM155" s="32">
        <v>0</v>
      </c>
    </row>
    <row r="156" spans="1:39" ht="12.75" customHeight="1" x14ac:dyDescent="0.2">
      <c r="A156" s="45" t="s">
        <v>184</v>
      </c>
      <c r="B156" s="54">
        <v>42786.009692887841</v>
      </c>
      <c r="C156" s="32">
        <v>24411.455999999998</v>
      </c>
      <c r="D156" s="32">
        <v>0</v>
      </c>
      <c r="E156" s="32">
        <v>0</v>
      </c>
      <c r="F156" s="32">
        <v>0</v>
      </c>
      <c r="G156" s="32">
        <v>0</v>
      </c>
      <c r="H156" s="32">
        <v>1835.758</v>
      </c>
      <c r="I156" s="32">
        <v>0</v>
      </c>
      <c r="J156" s="32">
        <v>3271.8270000000002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69.445999999999998</v>
      </c>
      <c r="Q156" s="32">
        <v>0</v>
      </c>
      <c r="R156" s="32">
        <v>0</v>
      </c>
      <c r="S156" s="32">
        <v>10373.583000000001</v>
      </c>
      <c r="T156" s="32">
        <v>47.764252887840016</v>
      </c>
      <c r="U156" s="32">
        <v>0</v>
      </c>
      <c r="V156" s="32">
        <v>115.643</v>
      </c>
      <c r="W156" s="32">
        <v>0</v>
      </c>
      <c r="X156" s="32">
        <v>0</v>
      </c>
      <c r="Y156" s="32">
        <v>0</v>
      </c>
      <c r="Z156" s="32">
        <v>898.43100000000004</v>
      </c>
      <c r="AA156" s="32">
        <v>0</v>
      </c>
      <c r="AB156" s="32">
        <v>0</v>
      </c>
      <c r="AC156" s="32">
        <v>814.41144000000008</v>
      </c>
      <c r="AD156" s="32">
        <v>0</v>
      </c>
      <c r="AE156" s="32">
        <v>56.39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891.3</v>
      </c>
      <c r="AL156" s="32">
        <v>0</v>
      </c>
      <c r="AM156" s="32">
        <v>0</v>
      </c>
    </row>
    <row r="157" spans="1:39" ht="12.75" customHeight="1" x14ac:dyDescent="0.2">
      <c r="A157" s="45" t="s">
        <v>185</v>
      </c>
      <c r="B157" s="54">
        <v>93847.946325912315</v>
      </c>
      <c r="C157" s="32">
        <v>11524.362999999999</v>
      </c>
      <c r="D157" s="32">
        <v>0</v>
      </c>
      <c r="E157" s="32">
        <v>0</v>
      </c>
      <c r="F157" s="32">
        <v>0</v>
      </c>
      <c r="G157" s="32">
        <v>5486.14</v>
      </c>
      <c r="H157" s="32">
        <v>21068.09</v>
      </c>
      <c r="I157" s="32">
        <v>37979</v>
      </c>
      <c r="J157" s="32">
        <v>0</v>
      </c>
      <c r="K157" s="32">
        <v>3820</v>
      </c>
      <c r="L157" s="32">
        <v>0</v>
      </c>
      <c r="M157" s="32">
        <v>383.76100000000002</v>
      </c>
      <c r="N157" s="32">
        <v>0</v>
      </c>
      <c r="O157" s="32">
        <v>0</v>
      </c>
      <c r="P157" s="32">
        <v>33.276000000000003</v>
      </c>
      <c r="Q157" s="32">
        <v>0.48799999999999999</v>
      </c>
      <c r="R157" s="32">
        <v>0</v>
      </c>
      <c r="S157" s="32">
        <v>6083.9499599999999</v>
      </c>
      <c r="T157" s="32">
        <v>504.13240591230903</v>
      </c>
      <c r="U157" s="32">
        <v>0</v>
      </c>
      <c r="V157" s="32">
        <v>700.01900000000001</v>
      </c>
      <c r="W157" s="32">
        <v>0</v>
      </c>
      <c r="X157" s="32">
        <v>0</v>
      </c>
      <c r="Y157" s="32">
        <v>0</v>
      </c>
      <c r="Z157" s="32">
        <v>862.80100000000004</v>
      </c>
      <c r="AA157" s="32">
        <v>0</v>
      </c>
      <c r="AB157" s="32">
        <v>0</v>
      </c>
      <c r="AC157" s="32">
        <v>5399.7919600000005</v>
      </c>
      <c r="AD157" s="32">
        <v>0</v>
      </c>
      <c r="AE157" s="32">
        <v>2.1339999999999999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</row>
    <row r="158" spans="1:39" ht="12.75" customHeight="1" x14ac:dyDescent="0.2">
      <c r="A158" s="45" t="s">
        <v>288</v>
      </c>
      <c r="B158" s="54">
        <v>22615.680499289527</v>
      </c>
      <c r="C158" s="32">
        <v>8408.4599999999991</v>
      </c>
      <c r="D158" s="32">
        <v>0</v>
      </c>
      <c r="E158" s="32">
        <v>0</v>
      </c>
      <c r="F158" s="32">
        <v>0</v>
      </c>
      <c r="G158" s="32">
        <v>184.28899999999999</v>
      </c>
      <c r="H158" s="32">
        <v>5326.8149999999996</v>
      </c>
      <c r="I158" s="32">
        <v>0</v>
      </c>
      <c r="J158" s="32">
        <v>7268.5780000000004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41.067</v>
      </c>
      <c r="Q158" s="32">
        <v>20.343</v>
      </c>
      <c r="R158" s="32">
        <v>0</v>
      </c>
      <c r="S158" s="32">
        <v>68.123379999999997</v>
      </c>
      <c r="T158" s="32">
        <v>379.25971928952924</v>
      </c>
      <c r="U158" s="32">
        <v>0</v>
      </c>
      <c r="V158" s="32">
        <v>256.06400000000002</v>
      </c>
      <c r="W158" s="32">
        <v>0</v>
      </c>
      <c r="X158" s="32">
        <v>0</v>
      </c>
      <c r="Y158" s="32">
        <v>0</v>
      </c>
      <c r="Z158" s="32">
        <v>342.923</v>
      </c>
      <c r="AA158" s="32">
        <v>0</v>
      </c>
      <c r="AB158" s="32">
        <v>0</v>
      </c>
      <c r="AC158" s="32">
        <v>319.75839999999999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</row>
    <row r="159" spans="1:39" ht="12.75" customHeight="1" x14ac:dyDescent="0.2">
      <c r="A159" s="45" t="s">
        <v>186</v>
      </c>
      <c r="B159" s="54">
        <v>1259.3280853024469</v>
      </c>
      <c r="C159" s="32">
        <v>0</v>
      </c>
      <c r="D159" s="32">
        <v>0</v>
      </c>
      <c r="E159" s="32">
        <v>0</v>
      </c>
      <c r="F159" s="32">
        <v>0</v>
      </c>
      <c r="G159" s="32">
        <v>57.591000000000001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302.22771999999998</v>
      </c>
      <c r="O159" s="32">
        <v>0</v>
      </c>
      <c r="P159" s="32">
        <v>0</v>
      </c>
      <c r="Q159" s="32">
        <v>0</v>
      </c>
      <c r="R159" s="32">
        <v>0</v>
      </c>
      <c r="S159" s="32">
        <v>37.112830000000002</v>
      </c>
      <c r="T159" s="32">
        <v>213.63681530244691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78.481999999999999</v>
      </c>
      <c r="AA159" s="32">
        <v>0</v>
      </c>
      <c r="AB159" s="32">
        <v>0</v>
      </c>
      <c r="AC159" s="32">
        <v>555.37771999999995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14.9</v>
      </c>
      <c r="AL159" s="32">
        <v>0</v>
      </c>
      <c r="AM159" s="32">
        <v>0</v>
      </c>
    </row>
    <row r="160" spans="1:39" ht="12.75" customHeight="1" x14ac:dyDescent="0.2">
      <c r="A160" s="45" t="s">
        <v>187</v>
      </c>
      <c r="B160" s="54">
        <v>121433.49084078873</v>
      </c>
      <c r="C160" s="32">
        <v>19939.11</v>
      </c>
      <c r="D160" s="32">
        <v>0</v>
      </c>
      <c r="E160" s="32">
        <v>0</v>
      </c>
      <c r="F160" s="32">
        <v>0</v>
      </c>
      <c r="G160" s="32">
        <v>12187.913</v>
      </c>
      <c r="H160" s="32">
        <v>53894.858999999997</v>
      </c>
      <c r="I160" s="32">
        <v>10645</v>
      </c>
      <c r="J160" s="32">
        <v>0</v>
      </c>
      <c r="K160" s="32">
        <v>7890</v>
      </c>
      <c r="L160" s="32">
        <v>0</v>
      </c>
      <c r="M160" s="32">
        <v>990.18899999999996</v>
      </c>
      <c r="N160" s="32">
        <v>0</v>
      </c>
      <c r="O160" s="32">
        <v>0</v>
      </c>
      <c r="P160" s="32">
        <v>0</v>
      </c>
      <c r="Q160" s="32">
        <v>506.75</v>
      </c>
      <c r="R160" s="32">
        <v>0</v>
      </c>
      <c r="S160" s="32">
        <v>3612.2908900000002</v>
      </c>
      <c r="T160" s="32">
        <v>316.48615078872189</v>
      </c>
      <c r="U160" s="32">
        <v>0</v>
      </c>
      <c r="V160" s="32">
        <v>264.10199999999998</v>
      </c>
      <c r="W160" s="32">
        <v>0</v>
      </c>
      <c r="X160" s="32">
        <v>0</v>
      </c>
      <c r="Y160" s="32">
        <v>0</v>
      </c>
      <c r="Z160" s="32">
        <v>4824.3720000000003</v>
      </c>
      <c r="AA160" s="32">
        <v>0</v>
      </c>
      <c r="AB160" s="32">
        <v>0</v>
      </c>
      <c r="AC160" s="32">
        <v>5919.3468000000003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443.072</v>
      </c>
      <c r="AM160" s="32">
        <v>0</v>
      </c>
    </row>
    <row r="161" spans="1:39" ht="12.75" customHeight="1" x14ac:dyDescent="0.2">
      <c r="A161" s="45" t="s">
        <v>188</v>
      </c>
      <c r="B161" s="54">
        <v>119.97542377841262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90.300583778412616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28.12</v>
      </c>
      <c r="AD161" s="32">
        <v>1.5548400000000002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</row>
    <row r="162" spans="1:39" ht="12.75" customHeight="1" x14ac:dyDescent="0.2">
      <c r="A162" s="45" t="s">
        <v>189</v>
      </c>
      <c r="B162" s="54">
        <v>21852.855328088437</v>
      </c>
      <c r="C162" s="32">
        <v>21400.363000000001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385.35088808843619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67.141440000000003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</row>
    <row r="163" spans="1:39" ht="12.75" customHeight="1" x14ac:dyDescent="0.2">
      <c r="A163" s="45" t="s">
        <v>190</v>
      </c>
      <c r="B163" s="54">
        <v>466.61268628990183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439.00136628990185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27.611319999999999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</row>
    <row r="164" spans="1:39" ht="12.75" customHeight="1" x14ac:dyDescent="0.2">
      <c r="A164" s="45" t="s">
        <v>191</v>
      </c>
      <c r="B164" s="54">
        <v>9150.6311500000011</v>
      </c>
      <c r="C164" s="32">
        <v>4269.6080000000002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1460</v>
      </c>
      <c r="L164" s="32">
        <v>0</v>
      </c>
      <c r="M164" s="32">
        <v>0</v>
      </c>
      <c r="N164" s="32">
        <v>398.37387000000001</v>
      </c>
      <c r="O164" s="32">
        <v>0</v>
      </c>
      <c r="P164" s="32">
        <v>0</v>
      </c>
      <c r="Q164" s="32">
        <v>0</v>
      </c>
      <c r="R164" s="32">
        <v>0</v>
      </c>
      <c r="S164" s="32">
        <v>88.750200000000007</v>
      </c>
      <c r="T164" s="32">
        <v>0</v>
      </c>
      <c r="U164" s="32">
        <v>0</v>
      </c>
      <c r="V164" s="32">
        <v>143.38999999999999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2783.1090800000002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7.4</v>
      </c>
      <c r="AL164" s="32">
        <v>0</v>
      </c>
      <c r="AM164" s="32">
        <v>0</v>
      </c>
    </row>
    <row r="165" spans="1:39" ht="12.75" customHeight="1" x14ac:dyDescent="0.2">
      <c r="A165" s="45" t="s">
        <v>192</v>
      </c>
      <c r="B165" s="54">
        <v>585820.17778999999</v>
      </c>
      <c r="C165" s="32">
        <v>68121.894</v>
      </c>
      <c r="D165" s="32">
        <v>0</v>
      </c>
      <c r="E165" s="32">
        <v>0</v>
      </c>
      <c r="F165" s="32">
        <v>0</v>
      </c>
      <c r="G165" s="32">
        <v>15713.611000000001</v>
      </c>
      <c r="H165" s="32">
        <v>180237.122</v>
      </c>
      <c r="I165" s="32">
        <v>165765</v>
      </c>
      <c r="J165" s="32">
        <v>21301.762000000002</v>
      </c>
      <c r="K165" s="32">
        <v>0</v>
      </c>
      <c r="L165" s="32">
        <v>0</v>
      </c>
      <c r="M165" s="32">
        <v>380.88400000000001</v>
      </c>
      <c r="N165" s="32">
        <v>0</v>
      </c>
      <c r="O165" s="32">
        <v>0</v>
      </c>
      <c r="P165" s="32">
        <v>9997.3469999999998</v>
      </c>
      <c r="Q165" s="32">
        <v>4363.0050000000001</v>
      </c>
      <c r="R165" s="32">
        <v>0</v>
      </c>
      <c r="S165" s="32">
        <v>70940.563710000002</v>
      </c>
      <c r="T165" s="32">
        <v>0</v>
      </c>
      <c r="U165" s="32">
        <v>0</v>
      </c>
      <c r="V165" s="32">
        <v>5353.3850000000002</v>
      </c>
      <c r="W165" s="32">
        <v>0</v>
      </c>
      <c r="X165" s="32">
        <v>0</v>
      </c>
      <c r="Y165" s="32">
        <v>0</v>
      </c>
      <c r="Z165" s="32">
        <v>819.01300000000003</v>
      </c>
      <c r="AA165" s="32">
        <v>0</v>
      </c>
      <c r="AB165" s="32">
        <v>0</v>
      </c>
      <c r="AC165" s="32">
        <v>31989.399079999999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379.96800000000002</v>
      </c>
      <c r="AM165" s="32">
        <v>10457.224</v>
      </c>
    </row>
    <row r="166" spans="1:39" ht="12.75" customHeight="1" x14ac:dyDescent="0.2">
      <c r="A166" s="45" t="s">
        <v>193</v>
      </c>
      <c r="B166" s="54">
        <v>48511.857469392613</v>
      </c>
      <c r="C166" s="32">
        <v>14453.014999999999</v>
      </c>
      <c r="D166" s="32">
        <v>0</v>
      </c>
      <c r="E166" s="32">
        <v>0</v>
      </c>
      <c r="F166" s="32">
        <v>0</v>
      </c>
      <c r="G166" s="32">
        <v>3606.6529999999993</v>
      </c>
      <c r="H166" s="32">
        <v>12557.828</v>
      </c>
      <c r="I166" s="32">
        <v>0</v>
      </c>
      <c r="J166" s="32">
        <v>0</v>
      </c>
      <c r="K166" s="32">
        <v>0</v>
      </c>
      <c r="L166" s="32">
        <v>0</v>
      </c>
      <c r="M166" s="32">
        <v>2662.0859999999998</v>
      </c>
      <c r="N166" s="32">
        <v>0</v>
      </c>
      <c r="O166" s="32">
        <v>0</v>
      </c>
      <c r="P166" s="32">
        <v>0</v>
      </c>
      <c r="Q166" s="32">
        <v>344.17899999999997</v>
      </c>
      <c r="R166" s="32">
        <v>0</v>
      </c>
      <c r="S166" s="32">
        <v>373.72064</v>
      </c>
      <c r="T166" s="32">
        <v>751.11538939262198</v>
      </c>
      <c r="U166" s="32">
        <v>0</v>
      </c>
      <c r="V166" s="32">
        <v>6143.1279999999997</v>
      </c>
      <c r="W166" s="32">
        <v>0</v>
      </c>
      <c r="X166" s="32">
        <v>0</v>
      </c>
      <c r="Y166" s="32">
        <v>0</v>
      </c>
      <c r="Z166" s="32">
        <v>3970.9839999999999</v>
      </c>
      <c r="AA166" s="32">
        <v>0</v>
      </c>
      <c r="AB166" s="32">
        <v>0</v>
      </c>
      <c r="AC166" s="32">
        <v>3565.9066400000002</v>
      </c>
      <c r="AD166" s="32">
        <v>3.0377999999999998</v>
      </c>
      <c r="AE166" s="32">
        <v>14.204000000000001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66</v>
      </c>
      <c r="AL166" s="32">
        <v>0</v>
      </c>
      <c r="AM166" s="32">
        <v>0</v>
      </c>
    </row>
    <row r="167" spans="1:39" ht="12.75" customHeight="1" x14ac:dyDescent="0.2">
      <c r="A167" s="45" t="s">
        <v>401</v>
      </c>
      <c r="B167" s="54">
        <v>696710.61320000002</v>
      </c>
      <c r="C167" s="32">
        <v>122859.852</v>
      </c>
      <c r="D167" s="32">
        <v>0</v>
      </c>
      <c r="E167" s="32">
        <v>0</v>
      </c>
      <c r="F167" s="32">
        <v>0</v>
      </c>
      <c r="G167" s="32">
        <v>15776.519</v>
      </c>
      <c r="H167" s="32">
        <v>106068.795</v>
      </c>
      <c r="I167" s="32">
        <v>258987</v>
      </c>
      <c r="J167" s="32">
        <v>130823.988</v>
      </c>
      <c r="K167" s="32">
        <v>2830</v>
      </c>
      <c r="L167" s="32">
        <v>0</v>
      </c>
      <c r="M167" s="32">
        <v>1658.6489999999999</v>
      </c>
      <c r="N167" s="32">
        <v>0</v>
      </c>
      <c r="O167" s="32">
        <v>0</v>
      </c>
      <c r="P167" s="32">
        <v>1135.241</v>
      </c>
      <c r="Q167" s="32">
        <v>1186.223</v>
      </c>
      <c r="R167" s="32">
        <v>0</v>
      </c>
      <c r="S167" s="32">
        <v>14899.56004</v>
      </c>
      <c r="T167" s="32">
        <v>0</v>
      </c>
      <c r="U167" s="32">
        <v>0</v>
      </c>
      <c r="V167" s="32">
        <v>8.3070000000000004</v>
      </c>
      <c r="W167" s="32">
        <v>0</v>
      </c>
      <c r="X167" s="32">
        <v>0</v>
      </c>
      <c r="Y167" s="32">
        <v>0</v>
      </c>
      <c r="Z167" s="32">
        <v>2411.2130000000002</v>
      </c>
      <c r="AA167" s="32">
        <v>0</v>
      </c>
      <c r="AB167" s="32">
        <v>0</v>
      </c>
      <c r="AC167" s="32">
        <v>28164.78616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9900.48</v>
      </c>
    </row>
    <row r="168" spans="1:39" ht="12.75" customHeight="1" x14ac:dyDescent="0.2">
      <c r="A168" s="45" t="s">
        <v>194</v>
      </c>
      <c r="B168" s="54">
        <v>12151.492120000001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1974.934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8713.2724800000015</v>
      </c>
      <c r="T168" s="32">
        <v>0</v>
      </c>
      <c r="U168" s="32">
        <v>0</v>
      </c>
      <c r="V168" s="32">
        <v>194.691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2.9556400000000003</v>
      </c>
      <c r="AE168" s="32">
        <v>106.149</v>
      </c>
      <c r="AF168" s="32">
        <v>0</v>
      </c>
      <c r="AG168" s="32">
        <v>0</v>
      </c>
      <c r="AH168" s="32">
        <v>1159.49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</row>
    <row r="169" spans="1:39" ht="12.75" customHeight="1" x14ac:dyDescent="0.2">
      <c r="A169" s="45" t="s">
        <v>195</v>
      </c>
      <c r="B169" s="54">
        <v>82545.287566583036</v>
      </c>
      <c r="C169" s="32">
        <v>12297.096</v>
      </c>
      <c r="D169" s="32">
        <v>0</v>
      </c>
      <c r="E169" s="32">
        <v>0</v>
      </c>
      <c r="F169" s="32">
        <v>0</v>
      </c>
      <c r="G169" s="32">
        <v>0</v>
      </c>
      <c r="H169" s="32">
        <v>20998.005000000005</v>
      </c>
      <c r="I169" s="32">
        <v>13041</v>
      </c>
      <c r="J169" s="32">
        <v>7514.5429999999997</v>
      </c>
      <c r="K169" s="32">
        <v>7810</v>
      </c>
      <c r="L169" s="32">
        <v>0</v>
      </c>
      <c r="M169" s="32">
        <v>124.127</v>
      </c>
      <c r="N169" s="32">
        <v>31.953689999999998</v>
      </c>
      <c r="O169" s="32">
        <v>0</v>
      </c>
      <c r="P169" s="32">
        <v>9241.6049999999996</v>
      </c>
      <c r="Q169" s="32">
        <v>0</v>
      </c>
      <c r="R169" s="32">
        <v>0</v>
      </c>
      <c r="S169" s="32">
        <v>702.13791000000003</v>
      </c>
      <c r="T169" s="32">
        <v>679.09700658303314</v>
      </c>
      <c r="U169" s="32">
        <v>0</v>
      </c>
      <c r="V169" s="32">
        <v>2745.9639999999999</v>
      </c>
      <c r="W169" s="32">
        <v>0</v>
      </c>
      <c r="X169" s="32">
        <v>0</v>
      </c>
      <c r="Y169" s="32">
        <v>0</v>
      </c>
      <c r="Z169" s="32">
        <v>2970.8009999999999</v>
      </c>
      <c r="AA169" s="32">
        <v>0</v>
      </c>
      <c r="AB169" s="32">
        <v>0</v>
      </c>
      <c r="AC169" s="32">
        <v>2745.8450400000002</v>
      </c>
      <c r="AD169" s="32">
        <v>0.74992000000000003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249.02400000000003</v>
      </c>
      <c r="AM169" s="32">
        <v>1393.3389999999999</v>
      </c>
    </row>
    <row r="170" spans="1:39" ht="12.75" customHeight="1" x14ac:dyDescent="0.2">
      <c r="A170" s="45" t="s">
        <v>196</v>
      </c>
      <c r="B170" s="54">
        <v>111.22281</v>
      </c>
      <c r="C170" s="32">
        <v>16.532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38.467669999999998</v>
      </c>
      <c r="O170" s="32">
        <v>0</v>
      </c>
      <c r="P170" s="32">
        <v>0</v>
      </c>
      <c r="Q170" s="32">
        <v>0</v>
      </c>
      <c r="R170" s="32">
        <v>0</v>
      </c>
      <c r="S170" s="32">
        <v>56.223140000000001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</row>
    <row r="171" spans="1:39" ht="12.75" customHeight="1" x14ac:dyDescent="0.2">
      <c r="A171" s="45" t="s">
        <v>197</v>
      </c>
      <c r="B171" s="54">
        <v>2268.5533</v>
      </c>
      <c r="C171" s="32">
        <v>45.366999999999997</v>
      </c>
      <c r="D171" s="32">
        <v>0</v>
      </c>
      <c r="E171" s="32">
        <v>0</v>
      </c>
      <c r="F171" s="32">
        <v>0</v>
      </c>
      <c r="G171" s="32">
        <v>2159.674</v>
      </c>
      <c r="H171" s="32">
        <v>0</v>
      </c>
      <c r="I171" s="32">
        <v>0</v>
      </c>
      <c r="J171" s="32">
        <v>0</v>
      </c>
      <c r="K171" s="32">
        <v>-110</v>
      </c>
      <c r="L171" s="32">
        <v>0</v>
      </c>
      <c r="M171" s="32">
        <v>0</v>
      </c>
      <c r="N171" s="32">
        <v>0</v>
      </c>
      <c r="O171" s="32">
        <v>0</v>
      </c>
      <c r="P171" s="32">
        <v>10.848000000000001</v>
      </c>
      <c r="Q171" s="32">
        <v>0</v>
      </c>
      <c r="R171" s="32">
        <v>0</v>
      </c>
      <c r="S171" s="32">
        <v>64.481300000000005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98.183000000000007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</row>
    <row r="172" spans="1:39" ht="12.75" customHeight="1" x14ac:dyDescent="0.2">
      <c r="A172" s="45" t="s">
        <v>198</v>
      </c>
      <c r="B172" s="54">
        <v>408.33287999999993</v>
      </c>
      <c r="C172" s="32">
        <v>115.002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124.42963</v>
      </c>
      <c r="O172" s="32">
        <v>0</v>
      </c>
      <c r="P172" s="32">
        <v>0</v>
      </c>
      <c r="Q172" s="32">
        <v>0</v>
      </c>
      <c r="R172" s="32">
        <v>0</v>
      </c>
      <c r="S172" s="32">
        <v>53.741250000000001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115.16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</row>
    <row r="173" spans="1:39" ht="12.75" customHeight="1" x14ac:dyDescent="0.2">
      <c r="A173" s="45" t="s">
        <v>199</v>
      </c>
      <c r="B173" s="54">
        <v>638746.07821556809</v>
      </c>
      <c r="C173" s="32">
        <v>153532.43799999999</v>
      </c>
      <c r="D173" s="32">
        <v>0</v>
      </c>
      <c r="E173" s="32">
        <v>0</v>
      </c>
      <c r="F173" s="32">
        <v>0</v>
      </c>
      <c r="G173" s="32">
        <v>15402.123</v>
      </c>
      <c r="H173" s="32">
        <v>93546.101999999999</v>
      </c>
      <c r="I173" s="32">
        <v>248521</v>
      </c>
      <c r="J173" s="32">
        <v>48678.436000000002</v>
      </c>
      <c r="K173" s="32">
        <v>10820</v>
      </c>
      <c r="L173" s="32">
        <v>0</v>
      </c>
      <c r="M173" s="32">
        <v>906.74400000000003</v>
      </c>
      <c r="N173" s="32">
        <v>85.483649999999997</v>
      </c>
      <c r="O173" s="32">
        <v>0</v>
      </c>
      <c r="P173" s="32">
        <v>1397.3330000000001</v>
      </c>
      <c r="Q173" s="32">
        <v>0</v>
      </c>
      <c r="R173" s="32">
        <v>0</v>
      </c>
      <c r="S173" s="32">
        <v>9076.8111700000009</v>
      </c>
      <c r="T173" s="32">
        <v>316.01167556825237</v>
      </c>
      <c r="U173" s="32">
        <v>0</v>
      </c>
      <c r="V173" s="32">
        <v>920.95699999999999</v>
      </c>
      <c r="W173" s="32">
        <v>0</v>
      </c>
      <c r="X173" s="32">
        <v>0</v>
      </c>
      <c r="Y173" s="32">
        <v>0</v>
      </c>
      <c r="Z173" s="32">
        <v>5809.5209999999997</v>
      </c>
      <c r="AA173" s="32">
        <v>0</v>
      </c>
      <c r="AB173" s="32">
        <v>0</v>
      </c>
      <c r="AC173" s="32">
        <v>38579.440719999999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299.52</v>
      </c>
      <c r="AM173" s="32">
        <v>10854.156999999999</v>
      </c>
    </row>
    <row r="174" spans="1:39" ht="12.75" customHeight="1" x14ac:dyDescent="0.2">
      <c r="A174" s="45" t="s">
        <v>200</v>
      </c>
      <c r="B174" s="54">
        <v>2374.6720500000001</v>
      </c>
      <c r="C174" s="32">
        <v>1809.0630000000001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337.92993999999999</v>
      </c>
      <c r="O174" s="32">
        <v>0</v>
      </c>
      <c r="P174" s="32">
        <v>0</v>
      </c>
      <c r="Q174" s="32">
        <v>0</v>
      </c>
      <c r="R174" s="32">
        <v>0</v>
      </c>
      <c r="S174" s="32">
        <v>165.92610999999999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61.753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</row>
    <row r="175" spans="1:39" ht="12.75" customHeight="1" x14ac:dyDescent="0.2">
      <c r="A175" s="45" t="s">
        <v>201</v>
      </c>
      <c r="B175" s="54">
        <v>30324.506350000003</v>
      </c>
      <c r="C175" s="32">
        <v>4738.2719999999999</v>
      </c>
      <c r="D175" s="32">
        <v>0</v>
      </c>
      <c r="E175" s="32">
        <v>0</v>
      </c>
      <c r="F175" s="32">
        <v>0</v>
      </c>
      <c r="G175" s="32">
        <v>3213.0369999999998</v>
      </c>
      <c r="H175" s="32">
        <v>3465.2820000000002</v>
      </c>
      <c r="I175" s="32">
        <v>6207</v>
      </c>
      <c r="J175" s="32">
        <v>0</v>
      </c>
      <c r="K175" s="32">
        <v>2000</v>
      </c>
      <c r="L175" s="32">
        <v>0</v>
      </c>
      <c r="M175" s="32">
        <v>1342.3320000000001</v>
      </c>
      <c r="N175" s="32">
        <v>0</v>
      </c>
      <c r="O175" s="32">
        <v>0</v>
      </c>
      <c r="P175" s="32">
        <v>0</v>
      </c>
      <c r="Q175" s="32">
        <v>0.13300000000000001</v>
      </c>
      <c r="R175" s="32">
        <v>0</v>
      </c>
      <c r="S175" s="32">
        <v>7451.7208700000001</v>
      </c>
      <c r="T175" s="32">
        <v>0</v>
      </c>
      <c r="U175" s="32">
        <v>0</v>
      </c>
      <c r="V175" s="32">
        <v>134.07</v>
      </c>
      <c r="W175" s="32">
        <v>0</v>
      </c>
      <c r="X175" s="32">
        <v>0</v>
      </c>
      <c r="Y175" s="32">
        <v>0</v>
      </c>
      <c r="Z175" s="32">
        <v>301.41699999999997</v>
      </c>
      <c r="AA175" s="32">
        <v>0</v>
      </c>
      <c r="AB175" s="32">
        <v>0</v>
      </c>
      <c r="AC175" s="32">
        <v>1471.2424799999999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</row>
    <row r="176" spans="1:39" ht="12.75" customHeight="1" x14ac:dyDescent="0.2">
      <c r="A176" s="45" t="s">
        <v>258</v>
      </c>
      <c r="B176" s="54">
        <v>4.9433199999999999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4.9433199999999999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</row>
    <row r="177" spans="1:39" ht="12.75" customHeight="1" x14ac:dyDescent="0.2">
      <c r="A177" s="44" t="s">
        <v>202</v>
      </c>
      <c r="B177" s="54">
        <v>4682.6874699999998</v>
      </c>
      <c r="C177" s="32">
        <v>0</v>
      </c>
      <c r="D177" s="32">
        <v>0</v>
      </c>
      <c r="E177" s="32">
        <v>0</v>
      </c>
      <c r="F177" s="32">
        <v>0</v>
      </c>
      <c r="G177" s="32">
        <v>985.476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305.75099999999998</v>
      </c>
      <c r="Q177" s="32">
        <v>0</v>
      </c>
      <c r="R177" s="32">
        <v>0</v>
      </c>
      <c r="S177" s="32">
        <v>851.09667000000002</v>
      </c>
      <c r="T177" s="32">
        <v>0</v>
      </c>
      <c r="U177" s="32">
        <v>0</v>
      </c>
      <c r="V177" s="32">
        <v>42.152000000000001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2498.2118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</row>
    <row r="178" spans="1:39" ht="12.75" customHeight="1" x14ac:dyDescent="0.2">
      <c r="A178" s="45" t="s">
        <v>203</v>
      </c>
      <c r="B178" s="54">
        <v>607120.7944514869</v>
      </c>
      <c r="C178" s="32">
        <v>11977.322</v>
      </c>
      <c r="D178" s="32">
        <v>0</v>
      </c>
      <c r="E178" s="32">
        <v>0</v>
      </c>
      <c r="F178" s="32">
        <v>0</v>
      </c>
      <c r="G178" s="32">
        <v>8774.7170000000006</v>
      </c>
      <c r="H178" s="32">
        <v>65507.832999999999</v>
      </c>
      <c r="I178" s="32">
        <v>269454</v>
      </c>
      <c r="J178" s="32">
        <v>157129.65</v>
      </c>
      <c r="K178" s="32">
        <v>-2009.9999999999998</v>
      </c>
      <c r="L178" s="32">
        <v>0</v>
      </c>
      <c r="M178" s="32">
        <v>0</v>
      </c>
      <c r="N178" s="32">
        <v>121.68146</v>
      </c>
      <c r="O178" s="32">
        <v>0</v>
      </c>
      <c r="P178" s="32">
        <v>387.459</v>
      </c>
      <c r="Q178" s="32">
        <v>0</v>
      </c>
      <c r="R178" s="32">
        <v>47095.103999999999</v>
      </c>
      <c r="S178" s="32">
        <v>4725.84854</v>
      </c>
      <c r="T178" s="32">
        <v>259.17153148677181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518.66099999999994</v>
      </c>
      <c r="AA178" s="32">
        <v>0</v>
      </c>
      <c r="AB178" s="32">
        <v>0</v>
      </c>
      <c r="AC178" s="32">
        <v>32751.338919999998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314.94400000000002</v>
      </c>
      <c r="AM178" s="32">
        <v>10113.064</v>
      </c>
    </row>
    <row r="179" spans="1:39" ht="12.75" customHeight="1" x14ac:dyDescent="0.2">
      <c r="A179" s="45" t="s">
        <v>204</v>
      </c>
      <c r="B179" s="54">
        <v>56627.857260679419</v>
      </c>
      <c r="C179" s="32">
        <v>29948.435000000001</v>
      </c>
      <c r="D179" s="32">
        <v>0</v>
      </c>
      <c r="E179" s="32">
        <v>0</v>
      </c>
      <c r="F179" s="32">
        <v>0</v>
      </c>
      <c r="G179" s="32">
        <v>1538.116</v>
      </c>
      <c r="H179" s="32">
        <v>6262.7809999999999</v>
      </c>
      <c r="I179" s="32">
        <v>12287</v>
      </c>
      <c r="J179" s="32">
        <v>1330.63</v>
      </c>
      <c r="K179" s="32">
        <v>0</v>
      </c>
      <c r="L179" s="32">
        <v>0</v>
      </c>
      <c r="M179" s="32">
        <v>194.18</v>
      </c>
      <c r="N179" s="32">
        <v>0</v>
      </c>
      <c r="O179" s="32">
        <v>0</v>
      </c>
      <c r="P179" s="32">
        <v>0</v>
      </c>
      <c r="Q179" s="32">
        <v>983.97199999999998</v>
      </c>
      <c r="R179" s="32">
        <v>0</v>
      </c>
      <c r="S179" s="32">
        <v>1250.8696299999999</v>
      </c>
      <c r="T179" s="32">
        <v>435.60303067941868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100.16200000000001</v>
      </c>
      <c r="AA179" s="32">
        <v>0</v>
      </c>
      <c r="AB179" s="32">
        <v>0</v>
      </c>
      <c r="AC179" s="32">
        <v>2256.3367199999998</v>
      </c>
      <c r="AD179" s="32">
        <v>0.27188000000000001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39.5</v>
      </c>
      <c r="AL179" s="32">
        <v>0</v>
      </c>
      <c r="AM179" s="32">
        <v>0</v>
      </c>
    </row>
    <row r="180" spans="1:39" ht="12.75" customHeight="1" x14ac:dyDescent="0.2">
      <c r="A180" s="45" t="s">
        <v>205</v>
      </c>
      <c r="B180" s="54">
        <v>50306.490541528998</v>
      </c>
      <c r="C180" s="32">
        <v>10083.17</v>
      </c>
      <c r="D180" s="32">
        <v>0</v>
      </c>
      <c r="E180" s="32">
        <v>0</v>
      </c>
      <c r="F180" s="32">
        <v>0</v>
      </c>
      <c r="G180" s="32">
        <v>2475.5610000000001</v>
      </c>
      <c r="H180" s="32">
        <v>10110.864</v>
      </c>
      <c r="I180" s="32">
        <v>0</v>
      </c>
      <c r="J180" s="32">
        <v>13929.626</v>
      </c>
      <c r="K180" s="32">
        <v>0</v>
      </c>
      <c r="L180" s="32">
        <v>0</v>
      </c>
      <c r="M180" s="32">
        <v>1016.619</v>
      </c>
      <c r="N180" s="32">
        <v>0</v>
      </c>
      <c r="O180" s="32">
        <v>0</v>
      </c>
      <c r="P180" s="32">
        <v>0</v>
      </c>
      <c r="Q180" s="32">
        <v>163.72800000000001</v>
      </c>
      <c r="R180" s="32">
        <v>0</v>
      </c>
      <c r="S180" s="32">
        <v>249.65402999999998</v>
      </c>
      <c r="T180" s="32">
        <v>406.55819152900261</v>
      </c>
      <c r="U180" s="32">
        <v>0</v>
      </c>
      <c r="V180" s="32">
        <v>2456.5810000000001</v>
      </c>
      <c r="W180" s="32">
        <v>0</v>
      </c>
      <c r="X180" s="32">
        <v>1628.643</v>
      </c>
      <c r="Y180" s="32">
        <v>0</v>
      </c>
      <c r="Z180" s="32">
        <v>3703.6190000000001</v>
      </c>
      <c r="AA180" s="32">
        <v>0</v>
      </c>
      <c r="AB180" s="32">
        <v>0</v>
      </c>
      <c r="AC180" s="32">
        <v>4081.8673200000003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</row>
    <row r="181" spans="1:39" ht="12.75" customHeight="1" x14ac:dyDescent="0.2">
      <c r="A181" s="45" t="s">
        <v>405</v>
      </c>
      <c r="B181" s="54">
        <v>16651.718987370514</v>
      </c>
      <c r="C181" s="32">
        <v>10275.995000000001</v>
      </c>
      <c r="D181" s="32">
        <v>0</v>
      </c>
      <c r="E181" s="32">
        <v>0</v>
      </c>
      <c r="F181" s="32">
        <v>0</v>
      </c>
      <c r="G181" s="32">
        <v>371.38600000000002</v>
      </c>
      <c r="H181" s="32">
        <v>2489.0070000000001</v>
      </c>
      <c r="I181" s="32">
        <v>0</v>
      </c>
      <c r="J181" s="32">
        <v>2229.3420000000001</v>
      </c>
      <c r="K181" s="32">
        <v>-590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80.558920000000001</v>
      </c>
      <c r="T181" s="32">
        <v>979.77766737051297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628.399</v>
      </c>
      <c r="AA181" s="32">
        <v>0</v>
      </c>
      <c r="AB181" s="32">
        <v>0</v>
      </c>
      <c r="AC181" s="32">
        <v>185.08820000000003</v>
      </c>
      <c r="AD181" s="32">
        <v>2.1652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</row>
    <row r="182" spans="1:39" ht="12.75" customHeight="1" x14ac:dyDescent="0.2">
      <c r="A182" s="45" t="s">
        <v>206</v>
      </c>
      <c r="B182" s="54">
        <v>58746.687199999986</v>
      </c>
      <c r="C182" s="32">
        <v>14939.450999999999</v>
      </c>
      <c r="D182" s="32">
        <v>0</v>
      </c>
      <c r="E182" s="32">
        <v>0</v>
      </c>
      <c r="F182" s="32">
        <v>0</v>
      </c>
      <c r="G182" s="32">
        <v>2576.4380000000001</v>
      </c>
      <c r="H182" s="32">
        <v>11326.646000000001</v>
      </c>
      <c r="I182" s="32">
        <v>5168</v>
      </c>
      <c r="J182" s="32">
        <v>4.95</v>
      </c>
      <c r="K182" s="32">
        <v>560</v>
      </c>
      <c r="L182" s="32">
        <v>0</v>
      </c>
      <c r="M182" s="32">
        <v>0</v>
      </c>
      <c r="N182" s="32">
        <v>0</v>
      </c>
      <c r="O182" s="32">
        <v>0</v>
      </c>
      <c r="P182" s="32">
        <v>558.64599999999996</v>
      </c>
      <c r="Q182" s="32">
        <v>0</v>
      </c>
      <c r="R182" s="32">
        <v>0</v>
      </c>
      <c r="S182" s="32">
        <v>1040.59052</v>
      </c>
      <c r="T182" s="32">
        <v>0</v>
      </c>
      <c r="U182" s="32">
        <v>0</v>
      </c>
      <c r="V182" s="32">
        <v>19895.901999999998</v>
      </c>
      <c r="W182" s="32">
        <v>0</v>
      </c>
      <c r="X182" s="32">
        <v>0</v>
      </c>
      <c r="Y182" s="32">
        <v>0</v>
      </c>
      <c r="Z182" s="32">
        <v>1.3069999999999999</v>
      </c>
      <c r="AA182" s="32">
        <v>0</v>
      </c>
      <c r="AB182" s="32">
        <v>0</v>
      </c>
      <c r="AC182" s="32">
        <v>2466.94868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207.80799999999999</v>
      </c>
      <c r="AM182" s="32">
        <v>0</v>
      </c>
    </row>
    <row r="183" spans="1:39" ht="12.75" customHeight="1" x14ac:dyDescent="0.2">
      <c r="A183" s="45" t="s">
        <v>207</v>
      </c>
      <c r="B183" s="54">
        <v>42611.150150000001</v>
      </c>
      <c r="C183" s="32">
        <v>13047.781000000001</v>
      </c>
      <c r="D183" s="32">
        <v>0</v>
      </c>
      <c r="E183" s="32">
        <v>0</v>
      </c>
      <c r="F183" s="32">
        <v>0</v>
      </c>
      <c r="G183" s="32">
        <v>3831.174</v>
      </c>
      <c r="H183" s="32">
        <v>13992.013999999999</v>
      </c>
      <c r="I183" s="32">
        <v>516</v>
      </c>
      <c r="J183" s="32">
        <v>0</v>
      </c>
      <c r="K183" s="32">
        <v>4580</v>
      </c>
      <c r="L183" s="32">
        <v>0</v>
      </c>
      <c r="M183" s="32">
        <v>468.31799999999998</v>
      </c>
      <c r="N183" s="32">
        <v>50.744900000000001</v>
      </c>
      <c r="O183" s="32">
        <v>0</v>
      </c>
      <c r="P183" s="32">
        <v>0</v>
      </c>
      <c r="Q183" s="32">
        <v>80.171000000000006</v>
      </c>
      <c r="R183" s="32">
        <v>0</v>
      </c>
      <c r="S183" s="32">
        <v>642.8528500000001</v>
      </c>
      <c r="T183" s="32">
        <v>0</v>
      </c>
      <c r="U183" s="32">
        <v>0</v>
      </c>
      <c r="V183" s="32">
        <v>372.363</v>
      </c>
      <c r="W183" s="32">
        <v>0</v>
      </c>
      <c r="X183" s="32">
        <v>0</v>
      </c>
      <c r="Y183" s="32">
        <v>0</v>
      </c>
      <c r="Z183" s="32">
        <v>94.4</v>
      </c>
      <c r="AA183" s="32">
        <v>0</v>
      </c>
      <c r="AB183" s="32">
        <v>0</v>
      </c>
      <c r="AC183" s="32">
        <v>3706.8753999999999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298.60000000000002</v>
      </c>
      <c r="AL183" s="32">
        <v>929.85600000000011</v>
      </c>
      <c r="AM183" s="32">
        <v>0</v>
      </c>
    </row>
    <row r="184" spans="1:39" ht="12.75" customHeight="1" x14ac:dyDescent="0.2">
      <c r="A184" s="45" t="s">
        <v>208</v>
      </c>
      <c r="B184" s="54">
        <v>994.26850999999999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70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204.67743000000002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709.19108000000006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10.4</v>
      </c>
      <c r="AL184" s="32">
        <v>0</v>
      </c>
      <c r="AM184" s="32">
        <v>0</v>
      </c>
    </row>
    <row r="185" spans="1:39" ht="12.75" customHeight="1" x14ac:dyDescent="0.2">
      <c r="A185" s="45" t="s">
        <v>209</v>
      </c>
      <c r="B185" s="54">
        <v>3926.5394799999995</v>
      </c>
      <c r="C185" s="32">
        <v>3189.431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96.507999999999996</v>
      </c>
      <c r="N185" s="32">
        <v>187.55318</v>
      </c>
      <c r="O185" s="32">
        <v>0</v>
      </c>
      <c r="P185" s="32">
        <v>0</v>
      </c>
      <c r="Q185" s="32">
        <v>0</v>
      </c>
      <c r="R185" s="32">
        <v>0</v>
      </c>
      <c r="S185" s="32">
        <v>452.26733999999999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0.77995999999999999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</row>
    <row r="186" spans="1:39" ht="12.75" customHeight="1" x14ac:dyDescent="0.2">
      <c r="A186" s="45" t="s">
        <v>210</v>
      </c>
      <c r="B186" s="54">
        <v>41219.858480522926</v>
      </c>
      <c r="C186" s="32">
        <v>21391.346000000001</v>
      </c>
      <c r="D186" s="32">
        <v>0</v>
      </c>
      <c r="E186" s="32">
        <v>0</v>
      </c>
      <c r="F186" s="32">
        <v>0</v>
      </c>
      <c r="G186" s="32">
        <v>794.10100000000011</v>
      </c>
      <c r="H186" s="32">
        <v>2461.6680000000001</v>
      </c>
      <c r="I186" s="32">
        <v>584</v>
      </c>
      <c r="J186" s="32">
        <v>7830.6760000000004</v>
      </c>
      <c r="K186" s="32">
        <v>140</v>
      </c>
      <c r="L186" s="32">
        <v>0</v>
      </c>
      <c r="M186" s="32">
        <v>59.076999999999998</v>
      </c>
      <c r="N186" s="32">
        <v>14.318760000000001</v>
      </c>
      <c r="O186" s="32">
        <v>0</v>
      </c>
      <c r="P186" s="32">
        <v>0</v>
      </c>
      <c r="Q186" s="32">
        <v>161.26599999999999</v>
      </c>
      <c r="R186" s="32">
        <v>0</v>
      </c>
      <c r="S186" s="32">
        <v>746.61095</v>
      </c>
      <c r="T186" s="32">
        <v>404.11129052291642</v>
      </c>
      <c r="U186" s="32">
        <v>0</v>
      </c>
      <c r="V186" s="32">
        <v>1547.655</v>
      </c>
      <c r="W186" s="32">
        <v>0</v>
      </c>
      <c r="X186" s="32">
        <v>0</v>
      </c>
      <c r="Y186" s="32">
        <v>0</v>
      </c>
      <c r="Z186" s="32">
        <v>3218.26</v>
      </c>
      <c r="AA186" s="32">
        <v>0</v>
      </c>
      <c r="AB186" s="32">
        <v>0</v>
      </c>
      <c r="AC186" s="32">
        <v>1212.1764800000001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654.59199999999998</v>
      </c>
      <c r="AM186" s="32">
        <v>0</v>
      </c>
    </row>
    <row r="187" spans="1:39" ht="12.75" customHeight="1" x14ac:dyDescent="0.2">
      <c r="A187" s="45" t="s">
        <v>211</v>
      </c>
      <c r="B187" s="54">
        <v>161601.57991</v>
      </c>
      <c r="C187" s="32">
        <v>24608.064999999999</v>
      </c>
      <c r="D187" s="32">
        <v>0</v>
      </c>
      <c r="E187" s="32">
        <v>0</v>
      </c>
      <c r="F187" s="32">
        <v>0</v>
      </c>
      <c r="G187" s="32">
        <v>4166.1120000000001</v>
      </c>
      <c r="H187" s="32">
        <v>16931.716</v>
      </c>
      <c r="I187" s="32">
        <v>49681</v>
      </c>
      <c r="J187" s="32">
        <v>54414.474999999999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486.39618999999993</v>
      </c>
      <c r="T187" s="32">
        <v>0</v>
      </c>
      <c r="U187" s="32">
        <v>0</v>
      </c>
      <c r="V187" s="32">
        <v>309.55700000000002</v>
      </c>
      <c r="W187" s="32">
        <v>0</v>
      </c>
      <c r="X187" s="32">
        <v>0</v>
      </c>
      <c r="Y187" s="32">
        <v>0</v>
      </c>
      <c r="Z187" s="32">
        <v>6306.0010000000002</v>
      </c>
      <c r="AA187" s="32">
        <v>0</v>
      </c>
      <c r="AB187" s="32">
        <v>0</v>
      </c>
      <c r="AC187" s="32">
        <v>3005.6647199999998</v>
      </c>
      <c r="AD187" s="32">
        <v>20.282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1672.3109999999999</v>
      </c>
    </row>
    <row r="188" spans="1:39" ht="12.75" customHeight="1" x14ac:dyDescent="0.2">
      <c r="A188" s="45" t="s">
        <v>212</v>
      </c>
      <c r="B188" s="54">
        <v>10970.704259999999</v>
      </c>
      <c r="C188" s="32">
        <v>6881.3280000000004</v>
      </c>
      <c r="D188" s="32">
        <v>0</v>
      </c>
      <c r="E188" s="32">
        <v>0</v>
      </c>
      <c r="F188" s="32">
        <v>0</v>
      </c>
      <c r="G188" s="32">
        <v>833.50400000000002</v>
      </c>
      <c r="H188" s="32">
        <v>1880.98</v>
      </c>
      <c r="I188" s="32">
        <v>0</v>
      </c>
      <c r="J188" s="32">
        <v>740.60599999999999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2.2559999999999998</v>
      </c>
      <c r="R188" s="32">
        <v>0</v>
      </c>
      <c r="S188" s="32">
        <v>-1.0200000000000001E-3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172.31700000000001</v>
      </c>
      <c r="AA188" s="32">
        <v>0</v>
      </c>
      <c r="AB188" s="32">
        <v>0</v>
      </c>
      <c r="AC188" s="32">
        <v>459.71428000000003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</row>
    <row r="189" spans="1:39" ht="12.75" customHeight="1" x14ac:dyDescent="0.2">
      <c r="A189" s="45" t="s">
        <v>213</v>
      </c>
      <c r="B189" s="54">
        <v>135.66114999999999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57.496110000000002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68.365039999999993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9.8000000000000007</v>
      </c>
      <c r="AL189" s="32">
        <v>0</v>
      </c>
      <c r="AM189" s="32">
        <v>0</v>
      </c>
    </row>
    <row r="190" spans="1:39" ht="12" x14ac:dyDescent="0.2">
      <c r="A190" s="45" t="s">
        <v>214</v>
      </c>
      <c r="B190" s="54">
        <v>236040.91451599676</v>
      </c>
      <c r="C190" s="32">
        <v>17124.244999999999</v>
      </c>
      <c r="D190" s="32">
        <v>0</v>
      </c>
      <c r="E190" s="32">
        <v>0</v>
      </c>
      <c r="F190" s="32">
        <v>0</v>
      </c>
      <c r="G190" s="32">
        <v>18292.607</v>
      </c>
      <c r="H190" s="32">
        <v>60397.023999999998</v>
      </c>
      <c r="I190" s="32">
        <v>55771</v>
      </c>
      <c r="J190" s="32">
        <v>34004.156999999999</v>
      </c>
      <c r="K190" s="32">
        <v>23360</v>
      </c>
      <c r="L190" s="32">
        <v>0</v>
      </c>
      <c r="M190" s="32">
        <v>1981.4770000000001</v>
      </c>
      <c r="N190" s="32">
        <v>496.76999000000001</v>
      </c>
      <c r="O190" s="32">
        <v>0</v>
      </c>
      <c r="P190" s="32">
        <v>39.054000000000002</v>
      </c>
      <c r="Q190" s="32">
        <v>0</v>
      </c>
      <c r="R190" s="32">
        <v>0</v>
      </c>
      <c r="S190" s="32">
        <v>11480.660440000001</v>
      </c>
      <c r="T190" s="32">
        <v>468.90572599677057</v>
      </c>
      <c r="U190" s="32">
        <v>0</v>
      </c>
      <c r="V190" s="32">
        <v>365.79599999999999</v>
      </c>
      <c r="W190" s="32">
        <v>0</v>
      </c>
      <c r="X190" s="32">
        <v>0</v>
      </c>
      <c r="Y190" s="32">
        <v>0</v>
      </c>
      <c r="Z190" s="32">
        <v>470.20299999999997</v>
      </c>
      <c r="AA190" s="32">
        <v>0</v>
      </c>
      <c r="AB190" s="32">
        <v>0</v>
      </c>
      <c r="AC190" s="32">
        <v>9805.3353599999991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1983.68</v>
      </c>
      <c r="AM190" s="32">
        <v>0</v>
      </c>
    </row>
    <row r="191" spans="1:39" ht="12.75" customHeight="1" x14ac:dyDescent="0.2">
      <c r="A191" s="45" t="s">
        <v>215</v>
      </c>
      <c r="B191" s="54">
        <v>40692.680054432982</v>
      </c>
      <c r="C191" s="32">
        <v>29344.342000000001</v>
      </c>
      <c r="D191" s="32">
        <v>0</v>
      </c>
      <c r="E191" s="32">
        <v>0</v>
      </c>
      <c r="F191" s="32">
        <v>0</v>
      </c>
      <c r="G191" s="32">
        <v>1409.1460000000002</v>
      </c>
      <c r="H191" s="32">
        <v>4048.0929999999998</v>
      </c>
      <c r="I191" s="32">
        <v>0</v>
      </c>
      <c r="J191" s="32">
        <v>0</v>
      </c>
      <c r="K191" s="32">
        <v>0</v>
      </c>
      <c r="L191" s="32">
        <v>0</v>
      </c>
      <c r="M191" s="32">
        <v>1484.1489999999999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43.398960000000002</v>
      </c>
      <c r="T191" s="32">
        <v>659.79381443298962</v>
      </c>
      <c r="U191" s="32">
        <v>0</v>
      </c>
      <c r="V191" s="32">
        <v>13.760999999999999</v>
      </c>
      <c r="W191" s="32">
        <v>0</v>
      </c>
      <c r="X191" s="32">
        <v>0</v>
      </c>
      <c r="Y191" s="32">
        <v>0</v>
      </c>
      <c r="Z191" s="32">
        <v>2916.134</v>
      </c>
      <c r="AA191" s="32">
        <v>0</v>
      </c>
      <c r="AB191" s="32">
        <v>0</v>
      </c>
      <c r="AC191" s="32">
        <v>629.47828000000004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144.38399999999999</v>
      </c>
      <c r="AM191" s="32">
        <v>0</v>
      </c>
    </row>
    <row r="192" spans="1:39" ht="12.75" customHeight="1" x14ac:dyDescent="0.2">
      <c r="A192" s="45" t="s">
        <v>216</v>
      </c>
      <c r="B192" s="54">
        <v>8554.087760260838</v>
      </c>
      <c r="C192" s="32">
        <v>4924.0020000000004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1953.68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1028.0889999999999</v>
      </c>
      <c r="R192" s="32">
        <v>0</v>
      </c>
      <c r="S192" s="32">
        <v>31.211939999999998</v>
      </c>
      <c r="T192" s="32">
        <v>589.1529002608371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21.651919999999997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6.3</v>
      </c>
      <c r="AL192" s="32">
        <v>0</v>
      </c>
      <c r="AM192" s="32">
        <v>0</v>
      </c>
    </row>
    <row r="193" spans="1:39" ht="24.75" customHeight="1" x14ac:dyDescent="0.2">
      <c r="A193" s="45" t="s">
        <v>217</v>
      </c>
      <c r="B193" s="54">
        <v>4.2003599999999999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4.2003599999999999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</row>
    <row r="194" spans="1:39" ht="12.75" customHeight="1" x14ac:dyDescent="0.2">
      <c r="A194" s="45" t="s">
        <v>218</v>
      </c>
      <c r="B194" s="54">
        <v>160180.27082611469</v>
      </c>
      <c r="C194" s="32">
        <v>30432.912</v>
      </c>
      <c r="D194" s="32">
        <v>0</v>
      </c>
      <c r="E194" s="32">
        <v>0</v>
      </c>
      <c r="F194" s="32">
        <v>0</v>
      </c>
      <c r="G194" s="32">
        <v>7670.2839999999997</v>
      </c>
      <c r="H194" s="32">
        <v>37075.167000000001</v>
      </c>
      <c r="I194" s="32">
        <v>32457</v>
      </c>
      <c r="J194" s="32">
        <v>19410.055</v>
      </c>
      <c r="K194" s="32">
        <v>8400</v>
      </c>
      <c r="L194" s="32">
        <v>0</v>
      </c>
      <c r="M194" s="32">
        <v>1333.0550000000001</v>
      </c>
      <c r="N194" s="32">
        <v>202.85076999999998</v>
      </c>
      <c r="O194" s="32">
        <v>0</v>
      </c>
      <c r="P194" s="32">
        <v>325.767</v>
      </c>
      <c r="Q194" s="32">
        <v>0</v>
      </c>
      <c r="R194" s="32">
        <v>0</v>
      </c>
      <c r="S194" s="32">
        <v>3986.3224599999999</v>
      </c>
      <c r="T194" s="32">
        <v>450.42727611476835</v>
      </c>
      <c r="U194" s="32">
        <v>0</v>
      </c>
      <c r="V194" s="32">
        <v>1591.7860000000001</v>
      </c>
      <c r="W194" s="32">
        <v>0</v>
      </c>
      <c r="X194" s="32">
        <v>0</v>
      </c>
      <c r="Y194" s="32">
        <v>0</v>
      </c>
      <c r="Z194" s="32">
        <v>7094.5339999999997</v>
      </c>
      <c r="AA194" s="32">
        <v>0</v>
      </c>
      <c r="AB194" s="32">
        <v>0</v>
      </c>
      <c r="AC194" s="32">
        <v>9743.1358799999998</v>
      </c>
      <c r="AD194" s="32">
        <v>6.9744399999999995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</row>
    <row r="195" spans="1:39" ht="12.75" customHeight="1" x14ac:dyDescent="0.2">
      <c r="A195" s="45" t="s">
        <v>219</v>
      </c>
      <c r="B195" s="54">
        <v>1974.2714300000002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113.57299999999999</v>
      </c>
      <c r="Q195" s="32">
        <v>0</v>
      </c>
      <c r="R195" s="32">
        <v>0</v>
      </c>
      <c r="S195" s="32">
        <v>1708.85139</v>
      </c>
      <c r="T195" s="32">
        <v>0</v>
      </c>
      <c r="U195" s="32">
        <v>0</v>
      </c>
      <c r="V195" s="32">
        <v>121.00700000000001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13.77004</v>
      </c>
      <c r="AE195" s="32">
        <v>0</v>
      </c>
      <c r="AF195" s="32">
        <v>0</v>
      </c>
      <c r="AG195" s="32">
        <v>0</v>
      </c>
      <c r="AH195" s="32">
        <v>17.07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</row>
    <row r="196" spans="1:39" ht="12.75" customHeight="1" x14ac:dyDescent="0.2">
      <c r="A196" s="45" t="s">
        <v>220</v>
      </c>
      <c r="B196" s="54">
        <v>26147.794177832566</v>
      </c>
      <c r="C196" s="32">
        <v>17422.782999999999</v>
      </c>
      <c r="D196" s="32">
        <v>0</v>
      </c>
      <c r="E196" s="32">
        <v>0</v>
      </c>
      <c r="F196" s="32">
        <v>0</v>
      </c>
      <c r="G196" s="32">
        <v>2040.8030000000001</v>
      </c>
      <c r="H196" s="32">
        <v>4034.6909999999998</v>
      </c>
      <c r="I196" s="32">
        <v>0</v>
      </c>
      <c r="J196" s="32">
        <v>0</v>
      </c>
      <c r="K196" s="32">
        <v>0</v>
      </c>
      <c r="L196" s="32">
        <v>0</v>
      </c>
      <c r="M196" s="32">
        <v>24.245000000000001</v>
      </c>
      <c r="N196" s="32">
        <v>0</v>
      </c>
      <c r="O196" s="32">
        <v>0</v>
      </c>
      <c r="P196" s="32">
        <v>0</v>
      </c>
      <c r="Q196" s="32">
        <v>1.097</v>
      </c>
      <c r="R196" s="32">
        <v>0</v>
      </c>
      <c r="S196" s="32">
        <v>888.58466999999996</v>
      </c>
      <c r="T196" s="32">
        <v>439.41994783256735</v>
      </c>
      <c r="U196" s="32">
        <v>0</v>
      </c>
      <c r="V196" s="32">
        <v>289.48599999999999</v>
      </c>
      <c r="W196" s="32">
        <v>0</v>
      </c>
      <c r="X196" s="32">
        <v>0</v>
      </c>
      <c r="Y196" s="32">
        <v>0</v>
      </c>
      <c r="Z196" s="32">
        <v>894.95899999999995</v>
      </c>
      <c r="AA196" s="32">
        <v>0</v>
      </c>
      <c r="AB196" s="32">
        <v>0</v>
      </c>
      <c r="AC196" s="32">
        <v>0</v>
      </c>
      <c r="AD196" s="32">
        <v>1.7655600000000002</v>
      </c>
      <c r="AE196" s="32">
        <v>0</v>
      </c>
      <c r="AF196" s="32">
        <v>0</v>
      </c>
      <c r="AG196" s="32">
        <v>0</v>
      </c>
      <c r="AH196" s="32">
        <v>109.96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</row>
    <row r="197" spans="1:39" ht="12.75" customHeight="1" x14ac:dyDescent="0.2">
      <c r="A197" s="45" t="s">
        <v>221</v>
      </c>
      <c r="B197" s="54">
        <v>36969.254561706628</v>
      </c>
      <c r="C197" s="32">
        <v>23101.952000000001</v>
      </c>
      <c r="D197" s="32">
        <v>0</v>
      </c>
      <c r="E197" s="32">
        <v>0</v>
      </c>
      <c r="F197" s="32">
        <v>0</v>
      </c>
      <c r="G197" s="32">
        <v>2255.6860000000001</v>
      </c>
      <c r="H197" s="32">
        <v>6873.8519999999999</v>
      </c>
      <c r="I197" s="32">
        <v>0</v>
      </c>
      <c r="J197" s="32">
        <v>0</v>
      </c>
      <c r="K197" s="32">
        <v>0</v>
      </c>
      <c r="L197" s="32">
        <v>0</v>
      </c>
      <c r="M197" s="32">
        <v>519.84500000000003</v>
      </c>
      <c r="N197" s="32">
        <v>0</v>
      </c>
      <c r="O197" s="32">
        <v>0</v>
      </c>
      <c r="P197" s="32">
        <v>0</v>
      </c>
      <c r="Q197" s="32">
        <v>1940.876</v>
      </c>
      <c r="R197" s="32">
        <v>0</v>
      </c>
      <c r="S197" s="32">
        <v>96.925139999999999</v>
      </c>
      <c r="T197" s="32">
        <v>906.74326170662027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1273.3751599999998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</row>
    <row r="198" spans="1:39" ht="12.75" customHeight="1" x14ac:dyDescent="0.2">
      <c r="A198" s="45" t="s">
        <v>222</v>
      </c>
      <c r="B198" s="54">
        <v>2137.8453800000002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317.54570000000001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1811.9996800000001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8.3000000000000007</v>
      </c>
      <c r="AL198" s="32">
        <v>0</v>
      </c>
      <c r="AM198" s="32">
        <v>0</v>
      </c>
    </row>
    <row r="199" spans="1:39" ht="12.75" customHeight="1" x14ac:dyDescent="0.2">
      <c r="A199" s="45" t="s">
        <v>223</v>
      </c>
      <c r="B199" s="54">
        <v>43724.600720809831</v>
      </c>
      <c r="C199" s="32">
        <v>28598.903999999999</v>
      </c>
      <c r="D199" s="32">
        <v>0</v>
      </c>
      <c r="E199" s="32">
        <v>0</v>
      </c>
      <c r="F199" s="32">
        <v>0</v>
      </c>
      <c r="G199" s="32">
        <v>4662.9620000000004</v>
      </c>
      <c r="H199" s="32">
        <v>4679.7550000000001</v>
      </c>
      <c r="I199" s="32">
        <v>0</v>
      </c>
      <c r="J199" s="32">
        <v>3935.0250000000001</v>
      </c>
      <c r="K199" s="32">
        <v>0</v>
      </c>
      <c r="L199" s="32">
        <v>0</v>
      </c>
      <c r="M199" s="32">
        <v>335.18700000000001</v>
      </c>
      <c r="N199" s="32">
        <v>7.9942900000000003</v>
      </c>
      <c r="O199" s="32">
        <v>0</v>
      </c>
      <c r="P199" s="32">
        <v>0</v>
      </c>
      <c r="Q199" s="32">
        <v>0</v>
      </c>
      <c r="R199" s="32">
        <v>0</v>
      </c>
      <c r="S199" s="32">
        <v>331.35094999999995</v>
      </c>
      <c r="T199" s="32">
        <v>465.17948080983729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702.11300000000006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6.13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</row>
    <row r="200" spans="1:39" ht="12.75" customHeight="1" x14ac:dyDescent="0.2">
      <c r="A200" s="45" t="s">
        <v>224</v>
      </c>
      <c r="B200" s="54">
        <v>96839.486355297486</v>
      </c>
      <c r="C200" s="32">
        <v>31654.920999999998</v>
      </c>
      <c r="D200" s="32">
        <v>0</v>
      </c>
      <c r="E200" s="32">
        <v>0</v>
      </c>
      <c r="F200" s="32">
        <v>0</v>
      </c>
      <c r="G200" s="32">
        <v>6008.9139999999998</v>
      </c>
      <c r="H200" s="32">
        <v>13225.379000000001</v>
      </c>
      <c r="I200" s="32">
        <v>0</v>
      </c>
      <c r="J200" s="32">
        <v>560.42200000000003</v>
      </c>
      <c r="K200" s="32">
        <v>20170</v>
      </c>
      <c r="L200" s="32">
        <v>0</v>
      </c>
      <c r="M200" s="32">
        <v>2198.393</v>
      </c>
      <c r="N200" s="32">
        <v>299.91943000000003</v>
      </c>
      <c r="O200" s="32">
        <v>0</v>
      </c>
      <c r="P200" s="32">
        <v>384.28199999999998</v>
      </c>
      <c r="Q200" s="32">
        <v>536.072</v>
      </c>
      <c r="R200" s="32">
        <v>0</v>
      </c>
      <c r="S200" s="32">
        <v>2107.7196300000001</v>
      </c>
      <c r="T200" s="32">
        <v>650.41485529747854</v>
      </c>
      <c r="U200" s="32">
        <v>0</v>
      </c>
      <c r="V200" s="32">
        <v>5301.7870000000003</v>
      </c>
      <c r="W200" s="32">
        <v>0</v>
      </c>
      <c r="X200" s="32">
        <v>0</v>
      </c>
      <c r="Y200" s="32">
        <v>0</v>
      </c>
      <c r="Z200" s="32">
        <v>3434.998</v>
      </c>
      <c r="AA200" s="32">
        <v>0</v>
      </c>
      <c r="AB200" s="32">
        <v>0</v>
      </c>
      <c r="AC200" s="32">
        <v>10304.82236</v>
      </c>
      <c r="AD200" s="32">
        <v>1.44208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</row>
    <row r="201" spans="1:39" ht="12.75" customHeight="1" x14ac:dyDescent="0.2">
      <c r="A201" s="45" t="s">
        <v>225</v>
      </c>
      <c r="B201" s="54">
        <v>343181.41612666374</v>
      </c>
      <c r="C201" s="32">
        <v>37147.392</v>
      </c>
      <c r="D201" s="32">
        <v>0</v>
      </c>
      <c r="E201" s="32">
        <v>0</v>
      </c>
      <c r="F201" s="32">
        <v>0</v>
      </c>
      <c r="G201" s="32">
        <v>10203.628000000001</v>
      </c>
      <c r="H201" s="32">
        <v>79509.495999999999</v>
      </c>
      <c r="I201" s="32">
        <v>132752</v>
      </c>
      <c r="J201" s="32">
        <v>49105.934000000001</v>
      </c>
      <c r="K201" s="32">
        <v>8950</v>
      </c>
      <c r="L201" s="32">
        <v>0</v>
      </c>
      <c r="M201" s="32">
        <v>313.863</v>
      </c>
      <c r="N201" s="32">
        <v>0</v>
      </c>
      <c r="O201" s="32">
        <v>0</v>
      </c>
      <c r="P201" s="32">
        <v>0</v>
      </c>
      <c r="Q201" s="32">
        <v>620.10500000000002</v>
      </c>
      <c r="R201" s="32">
        <v>0</v>
      </c>
      <c r="S201" s="32">
        <v>2646.05483</v>
      </c>
      <c r="T201" s="32">
        <v>726.45385666376842</v>
      </c>
      <c r="U201" s="32">
        <v>0</v>
      </c>
      <c r="V201" s="32">
        <v>716.05499999999995</v>
      </c>
      <c r="W201" s="32">
        <v>0</v>
      </c>
      <c r="X201" s="32">
        <v>0</v>
      </c>
      <c r="Y201" s="32">
        <v>0</v>
      </c>
      <c r="Z201" s="32">
        <v>30.957000000000001</v>
      </c>
      <c r="AA201" s="32">
        <v>0</v>
      </c>
      <c r="AB201" s="32">
        <v>0</v>
      </c>
      <c r="AC201" s="32">
        <v>14035.77744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1144.4480000000001</v>
      </c>
      <c r="AM201" s="32">
        <v>5279.2520000000004</v>
      </c>
    </row>
    <row r="202" spans="1:39" ht="12.75" customHeight="1" x14ac:dyDescent="0.2">
      <c r="A202" s="45" t="s">
        <v>226</v>
      </c>
      <c r="B202" s="54">
        <v>137876.44461385914</v>
      </c>
      <c r="C202" s="32">
        <v>51790.767999999996</v>
      </c>
      <c r="D202" s="32">
        <v>0</v>
      </c>
      <c r="E202" s="32">
        <v>0</v>
      </c>
      <c r="F202" s="32">
        <v>0</v>
      </c>
      <c r="G202" s="32">
        <v>5646.6059999999998</v>
      </c>
      <c r="H202" s="32">
        <v>40252.745999999999</v>
      </c>
      <c r="I202" s="32">
        <v>8435</v>
      </c>
      <c r="J202" s="32">
        <v>8786.2209999999995</v>
      </c>
      <c r="K202" s="32">
        <v>6310</v>
      </c>
      <c r="L202" s="32">
        <v>0</v>
      </c>
      <c r="M202" s="32">
        <v>1868.915</v>
      </c>
      <c r="N202" s="32">
        <v>521.94425000000001</v>
      </c>
      <c r="O202" s="32">
        <v>0</v>
      </c>
      <c r="P202" s="32">
        <v>97.991</v>
      </c>
      <c r="Q202" s="32">
        <v>0</v>
      </c>
      <c r="R202" s="32">
        <v>0</v>
      </c>
      <c r="S202" s="32">
        <v>2527.3762500000003</v>
      </c>
      <c r="T202" s="32">
        <v>317.65743385914794</v>
      </c>
      <c r="U202" s="32">
        <v>0</v>
      </c>
      <c r="V202" s="32">
        <v>2428.029</v>
      </c>
      <c r="W202" s="32">
        <v>0</v>
      </c>
      <c r="X202" s="32">
        <v>0</v>
      </c>
      <c r="Y202" s="32">
        <v>0</v>
      </c>
      <c r="Z202" s="32">
        <v>3269.585</v>
      </c>
      <c r="AA202" s="32">
        <v>0</v>
      </c>
      <c r="AB202" s="32">
        <v>0</v>
      </c>
      <c r="AC202" s="32">
        <v>5623.6056799999997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</row>
    <row r="203" spans="1:39" ht="12.75" customHeight="1" x14ac:dyDescent="0.2">
      <c r="A203" s="45" t="s">
        <v>227</v>
      </c>
      <c r="B203" s="54">
        <v>436416.72803100501</v>
      </c>
      <c r="C203" s="32">
        <v>159113.89199999999</v>
      </c>
      <c r="D203" s="32">
        <v>0</v>
      </c>
      <c r="E203" s="32">
        <v>0</v>
      </c>
      <c r="F203" s="32">
        <v>0</v>
      </c>
      <c r="G203" s="32">
        <v>20299.288</v>
      </c>
      <c r="H203" s="32">
        <v>125765.022</v>
      </c>
      <c r="I203" s="32">
        <v>89605</v>
      </c>
      <c r="J203" s="32">
        <v>5463.8220000000001</v>
      </c>
      <c r="K203" s="32">
        <v>-60</v>
      </c>
      <c r="L203" s="32">
        <v>0</v>
      </c>
      <c r="M203" s="32">
        <v>1746.2950000000001</v>
      </c>
      <c r="N203" s="32">
        <v>325.52418999999998</v>
      </c>
      <c r="O203" s="32">
        <v>0</v>
      </c>
      <c r="P203" s="32">
        <v>116.923</v>
      </c>
      <c r="Q203" s="32">
        <v>0</v>
      </c>
      <c r="R203" s="32">
        <v>0</v>
      </c>
      <c r="S203" s="32">
        <v>25523.431110000001</v>
      </c>
      <c r="T203" s="32">
        <v>926.64141100484414</v>
      </c>
      <c r="U203" s="32">
        <v>0</v>
      </c>
      <c r="V203" s="32">
        <v>1832.3510000000001</v>
      </c>
      <c r="W203" s="32">
        <v>0</v>
      </c>
      <c r="X203" s="32">
        <v>0</v>
      </c>
      <c r="Y203" s="32">
        <v>0</v>
      </c>
      <c r="Z203" s="32">
        <v>171.61799999999999</v>
      </c>
      <c r="AA203" s="32">
        <v>0</v>
      </c>
      <c r="AB203" s="32">
        <v>0</v>
      </c>
      <c r="AC203" s="32">
        <v>5186.4948800000002</v>
      </c>
      <c r="AD203" s="32">
        <v>1.84944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398.57600000000002</v>
      </c>
    </row>
    <row r="204" spans="1:39" ht="12.75" customHeight="1" x14ac:dyDescent="0.2">
      <c r="A204" s="45"/>
      <c r="B204" s="5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1:39" s="25" customFormat="1" ht="12.75" customHeight="1" x14ac:dyDescent="0.2">
      <c r="A205" s="85" t="s">
        <v>228</v>
      </c>
      <c r="B205" s="99">
        <v>17602471.721437797</v>
      </c>
      <c r="C205" s="99">
        <v>4443391.2099999972</v>
      </c>
      <c r="D205" s="99">
        <v>0</v>
      </c>
      <c r="E205" s="99">
        <v>0</v>
      </c>
      <c r="F205" s="99">
        <v>0</v>
      </c>
      <c r="G205" s="99">
        <v>590294.19500000007</v>
      </c>
      <c r="H205" s="99">
        <v>3504529.4270000011</v>
      </c>
      <c r="I205" s="99">
        <v>3869450</v>
      </c>
      <c r="J205" s="99">
        <v>1997427.6179999991</v>
      </c>
      <c r="K205" s="99">
        <v>429370</v>
      </c>
      <c r="L205" s="99">
        <v>0</v>
      </c>
      <c r="M205" s="99">
        <v>79062.657999999981</v>
      </c>
      <c r="N205" s="99">
        <v>18469.635730000002</v>
      </c>
      <c r="O205" s="99">
        <v>0</v>
      </c>
      <c r="P205" s="99">
        <v>98603.901999999958</v>
      </c>
      <c r="Q205" s="99">
        <v>108879.06900000002</v>
      </c>
      <c r="R205" s="99">
        <v>310913.26299999998</v>
      </c>
      <c r="S205" s="99">
        <v>541153.43744999997</v>
      </c>
      <c r="T205" s="99">
        <v>55891.06073779655</v>
      </c>
      <c r="U205" s="99">
        <v>0</v>
      </c>
      <c r="V205" s="99">
        <v>140345.91820000001</v>
      </c>
      <c r="W205" s="99">
        <v>0</v>
      </c>
      <c r="X205" s="99">
        <v>10774.746000000001</v>
      </c>
      <c r="Y205" s="99">
        <v>0</v>
      </c>
      <c r="Z205" s="99">
        <v>226561.00100000005</v>
      </c>
      <c r="AA205" s="99">
        <v>0</v>
      </c>
      <c r="AB205" s="99">
        <v>0</v>
      </c>
      <c r="AC205" s="99">
        <v>989898.05796000012</v>
      </c>
      <c r="AD205" s="99">
        <v>2729.8953599999991</v>
      </c>
      <c r="AE205" s="99">
        <v>2543.9199999999996</v>
      </c>
      <c r="AF205" s="99">
        <v>0</v>
      </c>
      <c r="AG205" s="99">
        <v>0</v>
      </c>
      <c r="AH205" s="99">
        <v>5729.47</v>
      </c>
      <c r="AI205" s="99">
        <v>0</v>
      </c>
      <c r="AJ205" s="99">
        <v>0</v>
      </c>
      <c r="AK205" s="99">
        <v>26898.000000000004</v>
      </c>
      <c r="AL205" s="99">
        <v>27208.256000000005</v>
      </c>
      <c r="AM205" s="99">
        <v>122346.981</v>
      </c>
    </row>
    <row r="206" spans="1:39" s="25" customFormat="1" ht="12.75" customHeight="1" x14ac:dyDescent="0.2">
      <c r="A206" s="85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</row>
    <row r="207" spans="1:39" s="25" customFormat="1" ht="12.75" customHeight="1" x14ac:dyDescent="0.2">
      <c r="A207" s="85" t="s">
        <v>229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</row>
    <row r="208" spans="1:39" ht="12.75" customHeight="1" x14ac:dyDescent="0.2">
      <c r="A208" s="45"/>
      <c r="B208" s="5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1:39" ht="12.75" customHeight="1" x14ac:dyDescent="0.2">
      <c r="A209" s="45" t="s">
        <v>230</v>
      </c>
      <c r="B209" s="54">
        <v>0</v>
      </c>
      <c r="C209" s="32"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</row>
    <row r="210" spans="1:39" ht="12.75" customHeight="1" x14ac:dyDescent="0.2">
      <c r="A210" s="45" t="s">
        <v>231</v>
      </c>
      <c r="B210" s="54">
        <v>486.58960999999999</v>
      </c>
      <c r="C210" s="32"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486.58960999999999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</row>
    <row r="211" spans="1:39" ht="12.75" customHeight="1" x14ac:dyDescent="0.2">
      <c r="A211" s="45" t="s">
        <v>232</v>
      </c>
      <c r="B211" s="54">
        <v>0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</row>
    <row r="212" spans="1:39" ht="12.75" customHeight="1" x14ac:dyDescent="0.2">
      <c r="A212" s="45" t="s">
        <v>233</v>
      </c>
      <c r="B212" s="54">
        <v>0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</row>
    <row r="213" spans="1:39" ht="12.75" customHeight="1" x14ac:dyDescent="0.2">
      <c r="A213" s="45" t="s">
        <v>234</v>
      </c>
      <c r="B213" s="54">
        <v>0</v>
      </c>
      <c r="C213" s="32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</row>
    <row r="214" spans="1:39" ht="12.75" customHeight="1" x14ac:dyDescent="0.2">
      <c r="A214" s="45" t="s">
        <v>235</v>
      </c>
      <c r="B214" s="54">
        <v>688.98325999999997</v>
      </c>
      <c r="C214" s="32">
        <v>427.01600000000002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60.994460000000004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190.97280000000001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10</v>
      </c>
      <c r="AL214" s="32">
        <v>0</v>
      </c>
      <c r="AM214" s="32">
        <v>0</v>
      </c>
    </row>
    <row r="215" spans="1:39" ht="12.75" customHeight="1" x14ac:dyDescent="0.2">
      <c r="A215" s="45" t="s">
        <v>236</v>
      </c>
      <c r="B215" s="54">
        <v>0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</row>
    <row r="216" spans="1:39" ht="12.75" customHeight="1" x14ac:dyDescent="0.2">
      <c r="A216" s="45" t="s">
        <v>237</v>
      </c>
      <c r="B216" s="54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</row>
    <row r="217" spans="1:39" ht="12.75" customHeight="1" x14ac:dyDescent="0.2">
      <c r="A217" s="45" t="s">
        <v>238</v>
      </c>
      <c r="B217" s="54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</row>
    <row r="218" spans="1:39" ht="12.75" customHeight="1" x14ac:dyDescent="0.2">
      <c r="A218" s="45" t="s">
        <v>239</v>
      </c>
      <c r="B218" s="54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</row>
    <row r="219" spans="1:39" ht="12.75" customHeight="1" x14ac:dyDescent="0.2">
      <c r="A219" s="45" t="s">
        <v>240</v>
      </c>
      <c r="B219" s="54">
        <v>27.36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27.36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</row>
    <row r="220" spans="1:39" ht="12.75" customHeight="1" x14ac:dyDescent="0.2">
      <c r="A220" s="45" t="s">
        <v>241</v>
      </c>
      <c r="B220" s="54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</row>
    <row r="221" spans="1:39" ht="12.75" customHeight="1" x14ac:dyDescent="0.2">
      <c r="A221" s="45" t="s">
        <v>242</v>
      </c>
      <c r="B221" s="54">
        <v>28644.168129999998</v>
      </c>
      <c r="C221" s="32">
        <v>13576.606</v>
      </c>
      <c r="D221" s="32">
        <v>0</v>
      </c>
      <c r="E221" s="32">
        <v>0</v>
      </c>
      <c r="F221" s="32">
        <v>0</v>
      </c>
      <c r="G221" s="32">
        <v>715.36300000000006</v>
      </c>
      <c r="H221" s="32">
        <v>4740.4669999999996</v>
      </c>
      <c r="I221" s="32">
        <v>0</v>
      </c>
      <c r="J221" s="32">
        <v>5577.9470000000001</v>
      </c>
      <c r="K221" s="32">
        <v>0</v>
      </c>
      <c r="L221" s="32">
        <v>0</v>
      </c>
      <c r="M221" s="32">
        <v>0</v>
      </c>
      <c r="N221" s="32">
        <v>465.44271999999995</v>
      </c>
      <c r="O221" s="32">
        <v>0</v>
      </c>
      <c r="P221" s="32">
        <v>1733.4880000000001</v>
      </c>
      <c r="Q221" s="32">
        <v>0</v>
      </c>
      <c r="R221" s="32">
        <v>0</v>
      </c>
      <c r="S221" s="32">
        <v>1067.3480099999999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234.37835999999999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469.37599999999998</v>
      </c>
      <c r="AM221" s="32">
        <v>63.752040000000001</v>
      </c>
    </row>
    <row r="222" spans="1:39" ht="12.75" customHeight="1" x14ac:dyDescent="0.2">
      <c r="A222" s="45" t="s">
        <v>243</v>
      </c>
      <c r="B222" s="54">
        <v>39.332499000000006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39.332499000000006</v>
      </c>
    </row>
    <row r="223" spans="1:39" ht="12.75" customHeight="1" x14ac:dyDescent="0.2">
      <c r="A223" s="45" t="s">
        <v>244</v>
      </c>
      <c r="B223" s="54">
        <v>19.358035999999998</v>
      </c>
      <c r="C223" s="32">
        <v>9.5340000000000007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9.8240359999999995</v>
      </c>
    </row>
    <row r="224" spans="1:39" ht="12.75" customHeight="1" x14ac:dyDescent="0.2">
      <c r="A224" s="45" t="s">
        <v>245</v>
      </c>
      <c r="B224" s="54">
        <v>7.8022010000000002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7.8022010000000002</v>
      </c>
    </row>
    <row r="225" spans="1:39" ht="12.75" customHeight="1" x14ac:dyDescent="0.2">
      <c r="A225" s="45" t="s">
        <v>246</v>
      </c>
      <c r="B225" s="54">
        <v>304.23670600000003</v>
      </c>
      <c r="C225" s="32">
        <v>51.43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67.189729999999997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54.906200000000005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10</v>
      </c>
      <c r="AL225" s="32">
        <v>0</v>
      </c>
      <c r="AM225" s="32">
        <v>120.71077600000001</v>
      </c>
    </row>
    <row r="226" spans="1:39" ht="12.75" customHeight="1" x14ac:dyDescent="0.2">
      <c r="A226" s="45" t="s">
        <v>247</v>
      </c>
      <c r="B226" s="54">
        <v>620625.98748317943</v>
      </c>
      <c r="C226" s="32">
        <v>83100.635999999999</v>
      </c>
      <c r="D226" s="32">
        <v>0</v>
      </c>
      <c r="E226" s="32">
        <v>0</v>
      </c>
      <c r="F226" s="32">
        <v>0</v>
      </c>
      <c r="G226" s="32">
        <v>4225.835</v>
      </c>
      <c r="H226" s="32">
        <v>28098.373</v>
      </c>
      <c r="I226" s="32">
        <v>68261</v>
      </c>
      <c r="J226" s="32">
        <v>0</v>
      </c>
      <c r="K226" s="32">
        <v>630</v>
      </c>
      <c r="L226" s="32">
        <v>0</v>
      </c>
      <c r="M226" s="32">
        <v>0</v>
      </c>
      <c r="N226" s="32">
        <v>0</v>
      </c>
      <c r="O226" s="32">
        <v>0</v>
      </c>
      <c r="P226" s="32">
        <v>2828.3719999999998</v>
      </c>
      <c r="Q226" s="32">
        <v>3190.453</v>
      </c>
      <c r="R226" s="32">
        <v>396214.89899999998</v>
      </c>
      <c r="S226" s="32">
        <v>16730.218959999998</v>
      </c>
      <c r="T226" s="32">
        <v>302.05440317972921</v>
      </c>
      <c r="U226" s="32">
        <v>0</v>
      </c>
      <c r="V226" s="32">
        <v>230.64500000000001</v>
      </c>
      <c r="W226" s="32">
        <v>0</v>
      </c>
      <c r="X226" s="32">
        <v>0</v>
      </c>
      <c r="Y226" s="32">
        <v>0</v>
      </c>
      <c r="Z226" s="32">
        <v>396.29599999999999</v>
      </c>
      <c r="AA226" s="32">
        <v>0</v>
      </c>
      <c r="AB226" s="32">
        <v>0</v>
      </c>
      <c r="AC226" s="32">
        <v>7578.64912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2322.3040000000001</v>
      </c>
      <c r="AM226" s="32">
        <v>6516.2520000000004</v>
      </c>
    </row>
    <row r="227" spans="1:39" ht="12.75" customHeight="1" x14ac:dyDescent="0.2">
      <c r="A227" s="45" t="s">
        <v>248</v>
      </c>
      <c r="B227" s="54">
        <v>62.436279999999996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58.270719999999997</v>
      </c>
      <c r="AD227" s="32">
        <v>4.1655600000000002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</row>
    <row r="228" spans="1:39" ht="12.75" customHeight="1" x14ac:dyDescent="0.2">
      <c r="A228" s="45" t="s">
        <v>249</v>
      </c>
      <c r="B228" s="54">
        <v>98.959600000000009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98.959600000000009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</row>
    <row r="229" spans="1:39" ht="12.75" customHeight="1" x14ac:dyDescent="0.2">
      <c r="A229" s="45" t="s">
        <v>250</v>
      </c>
      <c r="B229" s="54">
        <v>47.013000000000005</v>
      </c>
      <c r="C229" s="32">
        <v>0.95699999999999996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46.056000000000004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</row>
    <row r="230" spans="1:39" ht="12.75" customHeight="1" x14ac:dyDescent="0.2">
      <c r="A230" s="45" t="s">
        <v>251</v>
      </c>
      <c r="B230" s="54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</row>
    <row r="231" spans="1:39" ht="12.75" customHeight="1" x14ac:dyDescent="0.2">
      <c r="A231" s="45" t="s">
        <v>278</v>
      </c>
      <c r="B231" s="54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</row>
    <row r="232" spans="1:39" s="25" customFormat="1" ht="12.75" customHeight="1" x14ac:dyDescent="0.2">
      <c r="A232" s="45" t="s">
        <v>252</v>
      </c>
      <c r="B232" s="54">
        <v>318624.08339000063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313765</v>
      </c>
      <c r="J232" s="32">
        <v>4734.7850000006147</v>
      </c>
      <c r="K232" s="32">
        <v>0</v>
      </c>
      <c r="L232" s="32">
        <v>0</v>
      </c>
      <c r="M232" s="32">
        <v>0</v>
      </c>
      <c r="N232" s="32">
        <v>124.29839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</row>
    <row r="233" spans="1:39" ht="12.75" customHeight="1" x14ac:dyDescent="0.2">
      <c r="A233" s="45"/>
      <c r="B233" s="54">
        <v>0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s="25" customFormat="1" ht="12.75" customHeight="1" x14ac:dyDescent="0.2">
      <c r="A234" s="85" t="s">
        <v>253</v>
      </c>
      <c r="B234" s="54">
        <v>969676.31019518001</v>
      </c>
      <c r="C234" s="54">
        <v>97166.178999999989</v>
      </c>
      <c r="D234" s="54">
        <v>0</v>
      </c>
      <c r="E234" s="54">
        <v>0</v>
      </c>
      <c r="F234" s="54">
        <v>0</v>
      </c>
      <c r="G234" s="54">
        <v>4941.1980000000003</v>
      </c>
      <c r="H234" s="54">
        <v>32838.839999999997</v>
      </c>
      <c r="I234" s="54">
        <v>382026</v>
      </c>
      <c r="J234" s="54">
        <v>10312.732000000615</v>
      </c>
      <c r="K234" s="54">
        <v>630</v>
      </c>
      <c r="L234" s="54">
        <v>0</v>
      </c>
      <c r="M234" s="54">
        <v>0</v>
      </c>
      <c r="N234" s="54">
        <v>1076.3307199999999</v>
      </c>
      <c r="O234" s="54">
        <v>0</v>
      </c>
      <c r="P234" s="54">
        <v>4561.8599999999997</v>
      </c>
      <c r="Q234" s="54">
        <v>3190.453</v>
      </c>
      <c r="R234" s="54">
        <v>396214.89899999998</v>
      </c>
      <c r="S234" s="54">
        <v>17925.75116</v>
      </c>
      <c r="T234" s="54">
        <v>302.05440317972921</v>
      </c>
      <c r="U234" s="54">
        <v>0</v>
      </c>
      <c r="V234" s="54">
        <v>230.64500000000001</v>
      </c>
      <c r="W234" s="54">
        <v>0</v>
      </c>
      <c r="X234" s="54">
        <v>0</v>
      </c>
      <c r="Y234" s="54">
        <v>0</v>
      </c>
      <c r="Z234" s="54">
        <v>396.29599999999999</v>
      </c>
      <c r="AA234" s="54">
        <v>0</v>
      </c>
      <c r="AB234" s="54">
        <v>0</v>
      </c>
      <c r="AC234" s="54">
        <v>8289.5528000000013</v>
      </c>
      <c r="AD234" s="54">
        <v>4.1655600000000002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4">
        <v>20</v>
      </c>
      <c r="AL234" s="54">
        <v>2791.6800000000003</v>
      </c>
      <c r="AM234" s="54">
        <v>6757.6735520000002</v>
      </c>
    </row>
    <row r="235" spans="1:39" s="25" customFormat="1" ht="12.75" customHeight="1" x14ac:dyDescent="0.2">
      <c r="A235" s="85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</row>
    <row r="236" spans="1:39" s="25" customFormat="1" ht="12.75" customHeight="1" x14ac:dyDescent="0.2">
      <c r="A236" s="85" t="s">
        <v>254</v>
      </c>
      <c r="B236" s="99">
        <v>18572148.031632978</v>
      </c>
      <c r="C236" s="99">
        <v>4540557.3889999967</v>
      </c>
      <c r="D236" s="99">
        <v>0</v>
      </c>
      <c r="E236" s="99">
        <v>0</v>
      </c>
      <c r="F236" s="99">
        <v>0</v>
      </c>
      <c r="G236" s="99">
        <v>595235.39300000004</v>
      </c>
      <c r="H236" s="99">
        <v>3537368.2670000009</v>
      </c>
      <c r="I236" s="99">
        <v>4251476</v>
      </c>
      <c r="J236" s="99">
        <v>2007740.3499999996</v>
      </c>
      <c r="K236" s="99">
        <v>430000</v>
      </c>
      <c r="L236" s="99">
        <v>0</v>
      </c>
      <c r="M236" s="99">
        <v>79062.657999999981</v>
      </c>
      <c r="N236" s="99">
        <v>19545.96645</v>
      </c>
      <c r="O236" s="99">
        <v>0</v>
      </c>
      <c r="P236" s="99">
        <v>103165.76199999996</v>
      </c>
      <c r="Q236" s="99">
        <v>112069.52200000001</v>
      </c>
      <c r="R236" s="99">
        <v>707128.16200000001</v>
      </c>
      <c r="S236" s="99">
        <v>559079.18860999995</v>
      </c>
      <c r="T236" s="99">
        <v>56193.115140976282</v>
      </c>
      <c r="U236" s="99">
        <v>0</v>
      </c>
      <c r="V236" s="99">
        <v>140576.5632</v>
      </c>
      <c r="W236" s="99">
        <v>0</v>
      </c>
      <c r="X236" s="99">
        <v>10774.746000000001</v>
      </c>
      <c r="Y236" s="99">
        <v>0</v>
      </c>
      <c r="Z236" s="99">
        <v>226957.29700000005</v>
      </c>
      <c r="AA236" s="99">
        <v>0</v>
      </c>
      <c r="AB236" s="99">
        <v>0</v>
      </c>
      <c r="AC236" s="99">
        <v>998187.61076000007</v>
      </c>
      <c r="AD236" s="99">
        <v>2734.060919999999</v>
      </c>
      <c r="AE236" s="99">
        <v>2543.9199999999996</v>
      </c>
      <c r="AF236" s="99">
        <v>0</v>
      </c>
      <c r="AG236" s="99">
        <v>0</v>
      </c>
      <c r="AH236" s="99">
        <v>5729.47</v>
      </c>
      <c r="AI236" s="99">
        <v>0</v>
      </c>
      <c r="AJ236" s="99">
        <v>0</v>
      </c>
      <c r="AK236" s="99">
        <v>26918.000000000004</v>
      </c>
      <c r="AL236" s="99">
        <v>29999.936000000005</v>
      </c>
      <c r="AM236" s="99">
        <v>129104.65455199999</v>
      </c>
    </row>
    <row r="237" spans="1:39" ht="12.75" customHeight="1" x14ac:dyDescent="0.2">
      <c r="A237" s="45"/>
      <c r="B237" s="5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1:39" ht="12.75" customHeight="1" x14ac:dyDescent="0.2">
      <c r="A238" s="45" t="s">
        <v>290</v>
      </c>
      <c r="B238" s="54">
        <v>530645.7523920011</v>
      </c>
      <c r="C238" s="32">
        <v>0</v>
      </c>
      <c r="D238" s="32">
        <v>0</v>
      </c>
      <c r="E238" s="32">
        <v>0</v>
      </c>
      <c r="F238" s="32">
        <v>0</v>
      </c>
      <c r="G238" s="32">
        <v>28519.4</v>
      </c>
      <c r="H238" s="32">
        <v>53788.599000000002</v>
      </c>
      <c r="I238" s="32">
        <v>7832</v>
      </c>
      <c r="J238" s="32">
        <v>133244.60200000001</v>
      </c>
      <c r="K238" s="32">
        <v>0</v>
      </c>
      <c r="L238" s="32">
        <v>0</v>
      </c>
      <c r="M238" s="32">
        <v>14421.343000000001</v>
      </c>
      <c r="N238" s="32">
        <v>810</v>
      </c>
      <c r="O238" s="32">
        <v>0</v>
      </c>
      <c r="P238" s="32">
        <v>4938.4040000000005</v>
      </c>
      <c r="Q238" s="32">
        <v>13440.728999999999</v>
      </c>
      <c r="R238" s="32">
        <v>0</v>
      </c>
      <c r="S238" s="32">
        <v>59561.540280000001</v>
      </c>
      <c r="T238" s="32">
        <v>10602.644392000993</v>
      </c>
      <c r="U238" s="32">
        <v>0</v>
      </c>
      <c r="V238" s="32">
        <v>49187.090799999991</v>
      </c>
      <c r="W238" s="32">
        <v>0</v>
      </c>
      <c r="X238" s="32">
        <v>1618.991</v>
      </c>
      <c r="Y238" s="32">
        <v>0</v>
      </c>
      <c r="Z238" s="32">
        <v>1736.9490000000001</v>
      </c>
      <c r="AA238" s="32">
        <v>802.23199999999997</v>
      </c>
      <c r="AB238" s="32">
        <v>0</v>
      </c>
      <c r="AC238" s="32">
        <v>128563.87144</v>
      </c>
      <c r="AD238" s="32">
        <v>2.2814800000000002</v>
      </c>
      <c r="AE238" s="32">
        <v>58.231000000000002</v>
      </c>
      <c r="AF238" s="32">
        <v>1200.3440000000001</v>
      </c>
      <c r="AG238" s="32">
        <v>0</v>
      </c>
      <c r="AH238" s="32">
        <v>0</v>
      </c>
      <c r="AI238" s="32">
        <v>0</v>
      </c>
      <c r="AJ238" s="32">
        <v>0</v>
      </c>
      <c r="AK238" s="32">
        <v>1156</v>
      </c>
      <c r="AL238" s="32">
        <v>1619.2639999999997</v>
      </c>
      <c r="AM238" s="32">
        <v>17541.236000000001</v>
      </c>
    </row>
    <row r="239" spans="1:39" ht="12.75" customHeight="1" x14ac:dyDescent="0.2">
      <c r="A239" s="45" t="s">
        <v>291</v>
      </c>
      <c r="B239" s="54">
        <v>88492.402920000008</v>
      </c>
      <c r="C239" s="32">
        <v>0</v>
      </c>
      <c r="D239" s="32">
        <v>0</v>
      </c>
      <c r="E239" s="32">
        <v>0</v>
      </c>
      <c r="F239" s="32">
        <v>0</v>
      </c>
      <c r="G239" s="32">
        <v>7822.0589999999993</v>
      </c>
      <c r="H239" s="32">
        <v>15527.429</v>
      </c>
      <c r="I239" s="32">
        <v>0</v>
      </c>
      <c r="J239" s="32">
        <v>39459.565999999999</v>
      </c>
      <c r="K239" s="32">
        <v>0</v>
      </c>
      <c r="L239" s="32">
        <v>0</v>
      </c>
      <c r="M239" s="32">
        <v>3267.335</v>
      </c>
      <c r="N239" s="32">
        <v>0</v>
      </c>
      <c r="O239" s="32">
        <v>0</v>
      </c>
      <c r="P239" s="32">
        <v>278.06599999999997</v>
      </c>
      <c r="Q239" s="32">
        <v>0</v>
      </c>
      <c r="R239" s="32">
        <v>0</v>
      </c>
      <c r="S239" s="32">
        <v>10084.999520000001</v>
      </c>
      <c r="T239" s="32">
        <v>0</v>
      </c>
      <c r="U239" s="32">
        <v>0</v>
      </c>
      <c r="V239" s="32">
        <v>8148.0924000000005</v>
      </c>
      <c r="W239" s="32">
        <v>0</v>
      </c>
      <c r="X239" s="32">
        <v>20.385999999999999</v>
      </c>
      <c r="Y239" s="32">
        <v>0</v>
      </c>
      <c r="Z239" s="32">
        <v>660.274</v>
      </c>
      <c r="AA239" s="32">
        <v>268.33</v>
      </c>
      <c r="AB239" s="32">
        <v>0</v>
      </c>
      <c r="AC239" s="32">
        <v>0</v>
      </c>
      <c r="AD239" s="32">
        <v>0</v>
      </c>
      <c r="AE239" s="32">
        <v>0</v>
      </c>
      <c r="AF239" s="32">
        <v>30.039000000000001</v>
      </c>
      <c r="AG239" s="32">
        <v>0</v>
      </c>
      <c r="AH239" s="32">
        <v>0</v>
      </c>
      <c r="AI239" s="32">
        <v>0</v>
      </c>
      <c r="AJ239" s="32">
        <v>0</v>
      </c>
      <c r="AK239" s="32">
        <v>61.5</v>
      </c>
      <c r="AL239" s="32">
        <v>338.62400000000002</v>
      </c>
      <c r="AM239" s="32">
        <v>2525.703</v>
      </c>
    </row>
    <row r="240" spans="1:39" ht="12.75" customHeight="1" x14ac:dyDescent="0.2">
      <c r="A240" s="45" t="s">
        <v>292</v>
      </c>
      <c r="B240" s="54">
        <v>307790.86960907589</v>
      </c>
      <c r="C240" s="32">
        <v>0</v>
      </c>
      <c r="D240" s="32">
        <v>0</v>
      </c>
      <c r="E240" s="32">
        <v>0</v>
      </c>
      <c r="F240" s="32">
        <v>0</v>
      </c>
      <c r="G240" s="32">
        <v>18666.596000000001</v>
      </c>
      <c r="H240" s="32">
        <v>37920.660000000003</v>
      </c>
      <c r="I240" s="32">
        <v>951</v>
      </c>
      <c r="J240" s="32">
        <v>14018.598</v>
      </c>
      <c r="K240" s="32">
        <v>0</v>
      </c>
      <c r="L240" s="32">
        <v>0</v>
      </c>
      <c r="M240" s="32">
        <v>7307.8140000000003</v>
      </c>
      <c r="N240" s="32">
        <v>718</v>
      </c>
      <c r="O240" s="32">
        <v>0</v>
      </c>
      <c r="P240" s="32">
        <v>3009.5419999999999</v>
      </c>
      <c r="Q240" s="32">
        <v>18046.766</v>
      </c>
      <c r="R240" s="32">
        <v>0</v>
      </c>
      <c r="S240" s="32">
        <v>31327.20577</v>
      </c>
      <c r="T240" s="32">
        <v>6920.7154390758906</v>
      </c>
      <c r="U240" s="32">
        <v>0</v>
      </c>
      <c r="V240" s="32">
        <v>33210.526800000007</v>
      </c>
      <c r="W240" s="32">
        <v>0</v>
      </c>
      <c r="X240" s="32">
        <v>1315.0029999999999</v>
      </c>
      <c r="Y240" s="32">
        <v>0</v>
      </c>
      <c r="Z240" s="32">
        <v>840.78099999999995</v>
      </c>
      <c r="AA240" s="32">
        <v>496.99400000000003</v>
      </c>
      <c r="AB240" s="32">
        <v>0</v>
      </c>
      <c r="AC240" s="32">
        <v>108957.85060000001</v>
      </c>
      <c r="AD240" s="32">
        <v>0</v>
      </c>
      <c r="AE240" s="32">
        <v>102.613</v>
      </c>
      <c r="AF240" s="32">
        <v>0</v>
      </c>
      <c r="AG240" s="32">
        <v>0</v>
      </c>
      <c r="AH240" s="32">
        <v>0</v>
      </c>
      <c r="AI240" s="32">
        <v>15446</v>
      </c>
      <c r="AJ240" s="32">
        <v>0</v>
      </c>
      <c r="AK240" s="32">
        <v>662.6</v>
      </c>
      <c r="AL240" s="32">
        <v>1043.6479999999999</v>
      </c>
      <c r="AM240" s="32">
        <v>6827.9560000000001</v>
      </c>
    </row>
    <row r="241" spans="1:39" ht="12.75" customHeight="1" x14ac:dyDescent="0.2">
      <c r="A241" s="45" t="s">
        <v>293</v>
      </c>
      <c r="B241" s="54">
        <v>169708.2423310545</v>
      </c>
      <c r="C241" s="32">
        <v>0</v>
      </c>
      <c r="D241" s="32">
        <v>0</v>
      </c>
      <c r="E241" s="32">
        <v>0</v>
      </c>
      <c r="F241" s="32">
        <v>0</v>
      </c>
      <c r="G241" s="32">
        <v>15254.848</v>
      </c>
      <c r="H241" s="32">
        <v>10155.584000000001</v>
      </c>
      <c r="I241" s="32">
        <v>2345</v>
      </c>
      <c r="J241" s="32">
        <v>17453.937999999998</v>
      </c>
      <c r="K241" s="32">
        <v>0</v>
      </c>
      <c r="L241" s="32">
        <v>0</v>
      </c>
      <c r="M241" s="32">
        <v>5270.9430000000002</v>
      </c>
      <c r="N241" s="32">
        <v>1948</v>
      </c>
      <c r="O241" s="32">
        <v>0</v>
      </c>
      <c r="P241" s="32">
        <v>1795.3320000000001</v>
      </c>
      <c r="Q241" s="32">
        <v>1629.875</v>
      </c>
      <c r="R241" s="32">
        <v>0</v>
      </c>
      <c r="S241" s="32">
        <v>9476.4935999999998</v>
      </c>
      <c r="T241" s="32">
        <v>5568.8610110545269</v>
      </c>
      <c r="U241" s="32">
        <v>0</v>
      </c>
      <c r="V241" s="32">
        <v>31937.1466</v>
      </c>
      <c r="W241" s="32">
        <v>0</v>
      </c>
      <c r="X241" s="32">
        <v>794.28300000000002</v>
      </c>
      <c r="Y241" s="32">
        <v>0</v>
      </c>
      <c r="Z241" s="32">
        <v>638.32600000000002</v>
      </c>
      <c r="AA241" s="32">
        <v>356.78300000000002</v>
      </c>
      <c r="AB241" s="32">
        <v>0</v>
      </c>
      <c r="AC241" s="32">
        <v>59988.63612000001</v>
      </c>
      <c r="AD241" s="32">
        <v>0</v>
      </c>
      <c r="AE241" s="32">
        <v>26.379000000000001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67.3</v>
      </c>
      <c r="AL241" s="32">
        <v>1653.1200000000001</v>
      </c>
      <c r="AM241" s="32">
        <v>3347.3939999999998</v>
      </c>
    </row>
    <row r="242" spans="1:39" ht="12.75" customHeight="1" x14ac:dyDescent="0.2">
      <c r="A242" s="45" t="s">
        <v>294</v>
      </c>
      <c r="B242" s="54">
        <v>15900.395211556548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1343</v>
      </c>
      <c r="J242" s="32">
        <v>7345.1419999999998</v>
      </c>
      <c r="K242" s="32">
        <v>0</v>
      </c>
      <c r="L242" s="32">
        <v>0</v>
      </c>
      <c r="M242" s="32">
        <v>0</v>
      </c>
      <c r="N242" s="32">
        <v>163</v>
      </c>
      <c r="O242" s="32">
        <v>0</v>
      </c>
      <c r="P242" s="32">
        <v>0</v>
      </c>
      <c r="Q242" s="32">
        <v>0</v>
      </c>
      <c r="R242" s="32">
        <v>0</v>
      </c>
      <c r="S242" s="32">
        <v>178.25612000000001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1889.6880915565491</v>
      </c>
      <c r="AK242" s="32">
        <v>0</v>
      </c>
      <c r="AL242" s="32">
        <v>2152.768</v>
      </c>
      <c r="AM242" s="32">
        <v>2828.5410000000002</v>
      </c>
    </row>
    <row r="243" spans="1:39" ht="12.75" customHeight="1" x14ac:dyDescent="0.2">
      <c r="A243" s="45" t="s">
        <v>295</v>
      </c>
      <c r="B243" s="54">
        <v>272817.70698951063</v>
      </c>
      <c r="C243" s="32">
        <v>0</v>
      </c>
      <c r="D243" s="32">
        <v>0</v>
      </c>
      <c r="E243" s="32">
        <v>0</v>
      </c>
      <c r="F243" s="32">
        <v>0</v>
      </c>
      <c r="G243" s="32">
        <v>9536.2109999999993</v>
      </c>
      <c r="H243" s="32">
        <v>0</v>
      </c>
      <c r="I243" s="32">
        <v>0</v>
      </c>
      <c r="J243" s="32">
        <v>48570.853000000003</v>
      </c>
      <c r="K243" s="32">
        <v>0</v>
      </c>
      <c r="L243" s="32">
        <v>0</v>
      </c>
      <c r="M243" s="32">
        <v>7797.5860000000002</v>
      </c>
      <c r="N243" s="32">
        <v>0</v>
      </c>
      <c r="O243" s="32">
        <v>0</v>
      </c>
      <c r="P243" s="32">
        <v>0</v>
      </c>
      <c r="Q243" s="32">
        <v>146.191</v>
      </c>
      <c r="R243" s="32">
        <v>0</v>
      </c>
      <c r="S243" s="32">
        <v>5211.0601499999993</v>
      </c>
      <c r="T243" s="32">
        <v>5852.6369395106194</v>
      </c>
      <c r="U243" s="32">
        <v>0</v>
      </c>
      <c r="V243" s="32">
        <v>14728.842399999998</v>
      </c>
      <c r="W243" s="32">
        <v>0</v>
      </c>
      <c r="X243" s="32">
        <v>25.965979999999998</v>
      </c>
      <c r="Y243" s="32">
        <v>0</v>
      </c>
      <c r="Z243" s="32">
        <v>532.33000000000004</v>
      </c>
      <c r="AA243" s="32">
        <v>196.846</v>
      </c>
      <c r="AB243" s="32">
        <v>0</v>
      </c>
      <c r="AC243" s="32">
        <v>158530.51552000002</v>
      </c>
      <c r="AD243" s="32">
        <v>0</v>
      </c>
      <c r="AE243" s="32">
        <v>1.7330000000000001</v>
      </c>
      <c r="AF243" s="32">
        <v>0</v>
      </c>
      <c r="AG243" s="32">
        <v>20827.583999999999</v>
      </c>
      <c r="AH243" s="32">
        <v>0</v>
      </c>
      <c r="AI243" s="32">
        <v>0</v>
      </c>
      <c r="AJ243" s="32">
        <v>0</v>
      </c>
      <c r="AK243" s="32">
        <v>0</v>
      </c>
      <c r="AL243" s="32">
        <v>152.96</v>
      </c>
      <c r="AM243" s="32">
        <v>706.39200000000005</v>
      </c>
    </row>
    <row r="244" spans="1:39" ht="24" customHeight="1" x14ac:dyDescent="0.2">
      <c r="A244" s="130" t="s">
        <v>426</v>
      </c>
      <c r="B244" s="54">
        <v>1944040.7561606776</v>
      </c>
      <c r="C244" s="32">
        <v>0</v>
      </c>
      <c r="D244" s="32">
        <v>264104.99200000003</v>
      </c>
      <c r="E244" s="32">
        <v>62900</v>
      </c>
      <c r="F244" s="32">
        <v>0</v>
      </c>
      <c r="G244" s="32">
        <v>99505.790999999997</v>
      </c>
      <c r="H244" s="32">
        <v>0</v>
      </c>
      <c r="I244" s="32">
        <v>0</v>
      </c>
      <c r="J244" s="32">
        <v>189984.8685244433</v>
      </c>
      <c r="K244" s="32">
        <v>0</v>
      </c>
      <c r="L244" s="32">
        <v>0</v>
      </c>
      <c r="M244" s="32">
        <v>0</v>
      </c>
      <c r="N244" s="32">
        <v>17287</v>
      </c>
      <c r="O244" s="32">
        <v>0</v>
      </c>
      <c r="P244" s="32">
        <v>40341.656768123597</v>
      </c>
      <c r="Q244" s="32">
        <v>112305.235</v>
      </c>
      <c r="R244" s="32">
        <v>3373.0839999999998</v>
      </c>
      <c r="S244" s="32">
        <v>67364.768099000037</v>
      </c>
      <c r="T244" s="32">
        <v>4759.0013662899019</v>
      </c>
      <c r="U244" s="32">
        <v>0</v>
      </c>
      <c r="V244" s="32">
        <v>227568.96940811884</v>
      </c>
      <c r="W244" s="32">
        <v>19938.986000000001</v>
      </c>
      <c r="X244" s="32">
        <v>40243.829120000002</v>
      </c>
      <c r="Y244" s="32">
        <v>305955.27770999999</v>
      </c>
      <c r="Z244" s="32">
        <v>99408.804000000004</v>
      </c>
      <c r="AA244" s="32">
        <v>7529.2812800000002</v>
      </c>
      <c r="AB244" s="32">
        <v>11380.349189999999</v>
      </c>
      <c r="AC244" s="32">
        <v>317261.31569470203</v>
      </c>
      <c r="AD244" s="32">
        <v>17234.498</v>
      </c>
      <c r="AE244" s="32">
        <v>1094.088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20959</v>
      </c>
      <c r="AL244" s="32">
        <v>6661.2479999999996</v>
      </c>
      <c r="AM244" s="32">
        <v>6878.7129999999997</v>
      </c>
    </row>
    <row r="245" spans="1:39" s="25" customFormat="1" ht="12.75" customHeight="1" x14ac:dyDescent="0.2">
      <c r="A245" s="45" t="s">
        <v>252</v>
      </c>
      <c r="B245" s="54">
        <v>25859.168000000001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25859.168000000001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</row>
    <row r="246" spans="1:39" s="25" customFormat="1" ht="12.75" customHeight="1" x14ac:dyDescent="0.2">
      <c r="A246" s="85"/>
      <c r="B246" s="5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</row>
    <row r="247" spans="1:39" s="25" customFormat="1" ht="12.75" customHeight="1" x14ac:dyDescent="0.2">
      <c r="A247" s="43" t="s">
        <v>417</v>
      </c>
      <c r="B247" s="5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</row>
    <row r="248" spans="1:39" ht="12.75" customHeight="1" x14ac:dyDescent="0.2">
      <c r="A248" s="45" t="s">
        <v>428</v>
      </c>
      <c r="B248" s="99">
        <v>3355255.2936138767</v>
      </c>
      <c r="C248" s="99">
        <v>0</v>
      </c>
      <c r="D248" s="99">
        <v>264104.99200000003</v>
      </c>
      <c r="E248" s="99">
        <v>62900</v>
      </c>
      <c r="F248" s="99">
        <v>0</v>
      </c>
      <c r="G248" s="99">
        <v>179304.905</v>
      </c>
      <c r="H248" s="99">
        <v>117392.27200000001</v>
      </c>
      <c r="I248" s="99">
        <v>12471</v>
      </c>
      <c r="J248" s="99">
        <v>450077.56752444326</v>
      </c>
      <c r="K248" s="99">
        <v>0</v>
      </c>
      <c r="L248" s="99">
        <v>0</v>
      </c>
      <c r="M248" s="99">
        <v>38065.021000000001</v>
      </c>
      <c r="N248" s="99">
        <v>20926</v>
      </c>
      <c r="O248" s="99">
        <v>0</v>
      </c>
      <c r="P248" s="99">
        <v>50363.000768123602</v>
      </c>
      <c r="Q248" s="99">
        <v>145568.796</v>
      </c>
      <c r="R248" s="99">
        <v>3373.0839999999998</v>
      </c>
      <c r="S248" s="99">
        <v>183204.32353900006</v>
      </c>
      <c r="T248" s="99">
        <v>33703.859147931929</v>
      </c>
      <c r="U248" s="99">
        <v>0</v>
      </c>
      <c r="V248" s="99">
        <v>364780.66840811883</v>
      </c>
      <c r="W248" s="99">
        <v>19938.986000000001</v>
      </c>
      <c r="X248" s="99">
        <v>44018.458100000003</v>
      </c>
      <c r="Y248" s="99">
        <v>305955.27770999999</v>
      </c>
      <c r="Z248" s="99">
        <v>103817.46400000001</v>
      </c>
      <c r="AA248" s="99">
        <v>9650.4662800000006</v>
      </c>
      <c r="AB248" s="99">
        <v>11380.349189999999</v>
      </c>
      <c r="AC248" s="99">
        <v>773302.18937470205</v>
      </c>
      <c r="AD248" s="99">
        <v>17236.779480000001</v>
      </c>
      <c r="AE248" s="99">
        <v>1283.0439999999999</v>
      </c>
      <c r="AF248" s="99">
        <v>27089.551000000003</v>
      </c>
      <c r="AG248" s="99">
        <v>20827.583999999999</v>
      </c>
      <c r="AH248" s="99">
        <v>0</v>
      </c>
      <c r="AI248" s="99">
        <v>15446</v>
      </c>
      <c r="AJ248" s="99">
        <v>1889.6880915565491</v>
      </c>
      <c r="AK248" s="99">
        <v>22906.400000000001</v>
      </c>
      <c r="AL248" s="99">
        <v>13621.632</v>
      </c>
      <c r="AM248" s="99">
        <v>40655.934999999998</v>
      </c>
    </row>
    <row r="249" spans="1:39" s="25" customFormat="1" ht="12" x14ac:dyDescent="0.2">
      <c r="A249" s="43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</row>
    <row r="250" spans="1:39" ht="12" x14ac:dyDescent="0.2">
      <c r="A250" s="1" t="s">
        <v>443</v>
      </c>
      <c r="B250" s="54">
        <v>486404.8127381322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86611.018836467934</v>
      </c>
      <c r="K250" s="32">
        <v>0</v>
      </c>
      <c r="L250" s="32">
        <v>0</v>
      </c>
      <c r="M250" s="32">
        <v>63116.966192180873</v>
      </c>
      <c r="N250" s="32">
        <v>0</v>
      </c>
      <c r="O250" s="32">
        <v>0</v>
      </c>
      <c r="P250" s="32">
        <v>4844.1734165041789</v>
      </c>
      <c r="Q250" s="32">
        <v>0</v>
      </c>
      <c r="R250" s="32">
        <v>0</v>
      </c>
      <c r="S250" s="32">
        <v>138858.23090099997</v>
      </c>
      <c r="T250" s="32">
        <v>0</v>
      </c>
      <c r="U250" s="32">
        <v>0</v>
      </c>
      <c r="V250" s="32">
        <v>12082.814101979207</v>
      </c>
      <c r="W250" s="32">
        <v>0</v>
      </c>
      <c r="X250" s="32">
        <v>0</v>
      </c>
      <c r="Y250" s="32">
        <v>45717.455289999998</v>
      </c>
      <c r="Z250" s="32">
        <v>0</v>
      </c>
      <c r="AA250" s="32">
        <v>0</v>
      </c>
      <c r="AB250" s="32">
        <v>0</v>
      </c>
      <c r="AC250" s="32">
        <v>135174.15400000001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</row>
    <row r="251" spans="1:39" ht="12" x14ac:dyDescent="0.2">
      <c r="A251" s="1" t="s">
        <v>444</v>
      </c>
      <c r="B251" s="54">
        <v>2625844.7142662914</v>
      </c>
      <c r="C251" s="32">
        <v>703894.04599999997</v>
      </c>
      <c r="D251" s="32">
        <v>0</v>
      </c>
      <c r="E251" s="32">
        <v>0</v>
      </c>
      <c r="F251" s="32">
        <v>0</v>
      </c>
      <c r="G251" s="32">
        <v>138800</v>
      </c>
      <c r="H251" s="32">
        <v>427340.45400000003</v>
      </c>
      <c r="I251" s="32">
        <v>266800</v>
      </c>
      <c r="J251" s="32">
        <v>159758.16463908879</v>
      </c>
      <c r="K251" s="32">
        <v>0</v>
      </c>
      <c r="L251" s="32">
        <v>0</v>
      </c>
      <c r="M251" s="32">
        <v>49071.047486630567</v>
      </c>
      <c r="N251" s="32">
        <v>0</v>
      </c>
      <c r="O251" s="32">
        <v>0</v>
      </c>
      <c r="P251" s="32">
        <v>9828.0638153722339</v>
      </c>
      <c r="Q251" s="32">
        <v>0</v>
      </c>
      <c r="R251" s="32">
        <v>0</v>
      </c>
      <c r="S251" s="32">
        <v>186998.49465000001</v>
      </c>
      <c r="T251" s="32">
        <v>0</v>
      </c>
      <c r="U251" s="32">
        <v>0</v>
      </c>
      <c r="V251" s="32">
        <v>18111.396489901959</v>
      </c>
      <c r="W251" s="32">
        <v>0</v>
      </c>
      <c r="X251" s="32">
        <v>0</v>
      </c>
      <c r="Y251" s="32">
        <v>277319.30579999997</v>
      </c>
      <c r="Z251" s="32">
        <v>0</v>
      </c>
      <c r="AA251" s="32">
        <v>0</v>
      </c>
      <c r="AB251" s="32">
        <v>0</v>
      </c>
      <c r="AC251" s="32">
        <v>234253.84738529791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38001.663999999997</v>
      </c>
      <c r="AM251" s="32">
        <v>115668.23000000001</v>
      </c>
    </row>
    <row r="252" spans="1:39" ht="12" x14ac:dyDescent="0.2">
      <c r="A252" s="1" t="s">
        <v>289</v>
      </c>
      <c r="B252" s="54">
        <v>799881.82460118842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/>
      <c r="K252" s="32">
        <v>195100</v>
      </c>
      <c r="L252" s="32">
        <v>79353</v>
      </c>
      <c r="M252" s="32">
        <v>65879.722321188558</v>
      </c>
      <c r="N252" s="32">
        <v>0</v>
      </c>
      <c r="O252" s="32">
        <v>194500</v>
      </c>
      <c r="P252" s="32">
        <v>0</v>
      </c>
      <c r="Q252" s="32">
        <v>0</v>
      </c>
      <c r="R252" s="32">
        <v>0</v>
      </c>
      <c r="S252" s="32">
        <v>0</v>
      </c>
      <c r="T252" s="32">
        <v>148294.71228000001</v>
      </c>
      <c r="U252" s="32">
        <v>116696.22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6.08</v>
      </c>
      <c r="AM252" s="32">
        <v>52.09</v>
      </c>
    </row>
    <row r="253" spans="1:39" ht="12" x14ac:dyDescent="0.2">
      <c r="F253" s="30"/>
      <c r="J253" s="30"/>
    </row>
    <row r="254" spans="1:39" s="25" customFormat="1" thickBot="1" x14ac:dyDescent="0.25">
      <c r="A254" s="19" t="s">
        <v>38</v>
      </c>
      <c r="B254" s="119">
        <v>25839534.676852468</v>
      </c>
      <c r="C254" s="119">
        <v>5244451.4349999968</v>
      </c>
      <c r="D254" s="119">
        <v>264104.99200000003</v>
      </c>
      <c r="E254" s="119">
        <v>62900</v>
      </c>
      <c r="F254" s="119">
        <v>0</v>
      </c>
      <c r="G254" s="119">
        <v>913340.29800000007</v>
      </c>
      <c r="H254" s="119">
        <v>4082100.9930000007</v>
      </c>
      <c r="I254" s="119">
        <v>4530747</v>
      </c>
      <c r="J254" s="119">
        <v>2704187.1009999998</v>
      </c>
      <c r="K254" s="119">
        <v>625100</v>
      </c>
      <c r="L254" s="119">
        <v>79353</v>
      </c>
      <c r="M254" s="119">
        <v>295195.41499999998</v>
      </c>
      <c r="N254" s="119">
        <v>40471.96645</v>
      </c>
      <c r="O254" s="119">
        <v>194500</v>
      </c>
      <c r="P254" s="119">
        <v>168200.99999999997</v>
      </c>
      <c r="Q254" s="119">
        <v>257638.31800000003</v>
      </c>
      <c r="R254" s="119">
        <v>710501.24600000004</v>
      </c>
      <c r="S254" s="119">
        <v>1068140.2376999999</v>
      </c>
      <c r="T254" s="119">
        <v>238191.68656890822</v>
      </c>
      <c r="U254" s="119">
        <v>116696.22</v>
      </c>
      <c r="V254" s="119">
        <v>535551.44220000005</v>
      </c>
      <c r="W254" s="119">
        <v>19938.986000000001</v>
      </c>
      <c r="X254" s="119">
        <v>54793.204100000003</v>
      </c>
      <c r="Y254" s="119">
        <v>628992.03879999998</v>
      </c>
      <c r="Z254" s="119">
        <v>330774.76100000006</v>
      </c>
      <c r="AA254" s="119">
        <v>9650.4662800000006</v>
      </c>
      <c r="AB254" s="119">
        <v>11380.349189999999</v>
      </c>
      <c r="AC254" s="119">
        <v>2140917.8015200002</v>
      </c>
      <c r="AD254" s="119">
        <v>19970.840400000001</v>
      </c>
      <c r="AE254" s="119">
        <v>3826.9639999999995</v>
      </c>
      <c r="AF254" s="119">
        <v>27089.551000000003</v>
      </c>
      <c r="AG254" s="119">
        <v>20827.583999999999</v>
      </c>
      <c r="AH254" s="119">
        <v>5729.47</v>
      </c>
      <c r="AI254" s="119">
        <v>15446</v>
      </c>
      <c r="AJ254" s="119">
        <v>1889.6880915565491</v>
      </c>
      <c r="AK254" s="119">
        <v>49824.400000000009</v>
      </c>
      <c r="AL254" s="119">
        <v>81629.312000000005</v>
      </c>
      <c r="AM254" s="119">
        <v>285480.90955200006</v>
      </c>
    </row>
    <row r="256" spans="1:39" x14ac:dyDescent="0.2">
      <c r="B256" s="1"/>
      <c r="C256" s="69"/>
      <c r="F256" s="30"/>
      <c r="G256"/>
      <c r="I256" s="69"/>
      <c r="J256" s="30"/>
      <c r="AM256" s="1"/>
    </row>
    <row r="257" spans="2:39" x14ac:dyDescent="0.2">
      <c r="B257" s="1"/>
      <c r="C257" s="69"/>
      <c r="F257" s="30"/>
      <c r="G257"/>
      <c r="I257" s="69"/>
      <c r="J257" s="30"/>
      <c r="AM257" s="1"/>
    </row>
    <row r="258" spans="2:39" x14ac:dyDescent="0.2">
      <c r="B258" s="1"/>
      <c r="C258" s="69"/>
      <c r="F258" s="30"/>
      <c r="G258"/>
      <c r="I258" s="69"/>
      <c r="J258" s="30"/>
      <c r="AM258" s="1"/>
    </row>
    <row r="259" spans="2:39" x14ac:dyDescent="0.2">
      <c r="B259" s="1"/>
      <c r="C259" s="69"/>
      <c r="F259" s="30"/>
      <c r="G259"/>
      <c r="I259" s="69"/>
      <c r="J259" s="30"/>
      <c r="AM259" s="1"/>
    </row>
    <row r="260" spans="2:39" x14ac:dyDescent="0.2">
      <c r="B260" s="1"/>
      <c r="C260" s="69"/>
      <c r="F260" s="30"/>
      <c r="G260"/>
      <c r="I260" s="69"/>
      <c r="J260" s="30"/>
      <c r="AM260" s="1"/>
    </row>
    <row r="261" spans="2:39" x14ac:dyDescent="0.2">
      <c r="B261" s="1"/>
      <c r="C261" s="69"/>
      <c r="F261" s="30"/>
      <c r="G261"/>
      <c r="I261" s="69"/>
      <c r="J261" s="30"/>
      <c r="AM261" s="1"/>
    </row>
    <row r="262" spans="2:39" x14ac:dyDescent="0.2">
      <c r="B262" s="1"/>
      <c r="C262" s="69"/>
      <c r="F262" s="30"/>
      <c r="G262"/>
      <c r="I262" s="69"/>
      <c r="J262" s="30"/>
      <c r="AM262" s="1"/>
    </row>
    <row r="263" spans="2:39" x14ac:dyDescent="0.2">
      <c r="B263" s="1"/>
      <c r="C263" s="69"/>
      <c r="F263" s="30"/>
      <c r="G263"/>
      <c r="I263" s="69"/>
      <c r="J263" s="30"/>
      <c r="AM263" s="1"/>
    </row>
    <row r="264" spans="2:39" x14ac:dyDescent="0.2">
      <c r="B264" s="1"/>
      <c r="C264" s="69"/>
      <c r="F264" s="30"/>
      <c r="G264"/>
      <c r="I264" s="69"/>
      <c r="J264" s="30"/>
      <c r="AM264" s="1"/>
    </row>
    <row r="265" spans="2:39" x14ac:dyDescent="0.2">
      <c r="B265" s="1"/>
      <c r="C265" s="69"/>
      <c r="F265" s="30"/>
      <c r="G265"/>
      <c r="I265" s="69"/>
      <c r="J265" s="30"/>
      <c r="AM265" s="1"/>
    </row>
    <row r="266" spans="2:39" x14ac:dyDescent="0.2">
      <c r="B266" s="1"/>
      <c r="C266" s="69"/>
      <c r="F266" s="30"/>
      <c r="G266"/>
      <c r="I266" s="69"/>
      <c r="J266" s="30"/>
      <c r="AM266" s="1"/>
    </row>
    <row r="267" spans="2:39" x14ac:dyDescent="0.2">
      <c r="B267" s="1"/>
      <c r="C267" s="69"/>
      <c r="F267" s="30"/>
      <c r="G267"/>
      <c r="I267" s="69"/>
      <c r="J267" s="30"/>
      <c r="AM267" s="1"/>
    </row>
    <row r="268" spans="2:39" x14ac:dyDescent="0.2">
      <c r="B268" s="1"/>
      <c r="C268" s="69"/>
      <c r="F268" s="30"/>
      <c r="G268"/>
      <c r="I268" s="69"/>
      <c r="J268" s="30"/>
      <c r="AM268" s="1"/>
    </row>
    <row r="269" spans="2:39" x14ac:dyDescent="0.2">
      <c r="B269" s="1"/>
      <c r="C269" s="69"/>
      <c r="F269" s="30"/>
      <c r="G269"/>
      <c r="I269" s="69"/>
      <c r="J269" s="30"/>
      <c r="AM269" s="1"/>
    </row>
    <row r="270" spans="2:39" x14ac:dyDescent="0.2">
      <c r="B270" s="1"/>
      <c r="C270" s="69"/>
      <c r="F270" s="30"/>
      <c r="G270"/>
      <c r="I270" s="69"/>
      <c r="J270" s="30"/>
      <c r="AM270" s="1"/>
    </row>
    <row r="271" spans="2:39" x14ac:dyDescent="0.2">
      <c r="B271" s="1"/>
      <c r="C271" s="69"/>
      <c r="F271" s="30"/>
      <c r="G271"/>
      <c r="I271" s="69"/>
      <c r="J271" s="30"/>
      <c r="AM271" s="1"/>
    </row>
    <row r="272" spans="2:39" x14ac:dyDescent="0.2">
      <c r="B272" s="1"/>
      <c r="C272" s="69"/>
      <c r="F272" s="30"/>
      <c r="G272"/>
      <c r="I272" s="69"/>
      <c r="J272" s="30"/>
      <c r="AM272" s="1"/>
    </row>
    <row r="273" spans="2:39" x14ac:dyDescent="0.2">
      <c r="B273" s="1"/>
      <c r="C273" s="69"/>
      <c r="F273" s="30"/>
      <c r="G273"/>
      <c r="I273" s="69"/>
      <c r="J273" s="30"/>
      <c r="AM273" s="1"/>
    </row>
    <row r="274" spans="2:39" x14ac:dyDescent="0.2">
      <c r="B274" s="1"/>
      <c r="C274" s="69"/>
      <c r="F274" s="30"/>
      <c r="G274"/>
      <c r="I274" s="69"/>
      <c r="J274" s="30"/>
      <c r="AM274" s="1"/>
    </row>
    <row r="275" spans="2:39" x14ac:dyDescent="0.2">
      <c r="B275" s="1"/>
      <c r="C275" s="69"/>
      <c r="F275" s="30"/>
      <c r="G275"/>
      <c r="I275" s="69"/>
      <c r="J275" s="30"/>
      <c r="AM275" s="1"/>
    </row>
    <row r="276" spans="2:39" x14ac:dyDescent="0.2">
      <c r="B276" s="1"/>
      <c r="C276" s="69"/>
      <c r="F276" s="30"/>
      <c r="G276"/>
      <c r="I276" s="69"/>
      <c r="J276" s="30"/>
      <c r="AM276" s="1"/>
    </row>
    <row r="277" spans="2:39" x14ac:dyDescent="0.2">
      <c r="B277" s="1"/>
      <c r="C277" s="69"/>
      <c r="F277" s="30"/>
      <c r="G277"/>
      <c r="I277" s="69"/>
      <c r="J277" s="30"/>
      <c r="AM277" s="1"/>
    </row>
    <row r="278" spans="2:39" x14ac:dyDescent="0.2">
      <c r="B278" s="1"/>
      <c r="C278" s="69"/>
      <c r="F278" s="30"/>
      <c r="G278"/>
      <c r="I278" s="69"/>
      <c r="J278" s="30"/>
      <c r="AM278" s="1"/>
    </row>
    <row r="279" spans="2:39" x14ac:dyDescent="0.2">
      <c r="B279" s="1"/>
      <c r="C279" s="69"/>
      <c r="F279" s="30"/>
      <c r="G279"/>
      <c r="I279" s="69"/>
      <c r="J279" s="30"/>
      <c r="AM279" s="1"/>
    </row>
    <row r="280" spans="2:39" x14ac:dyDescent="0.2">
      <c r="B280" s="1"/>
      <c r="C280" s="69"/>
      <c r="F280" s="30"/>
      <c r="G280"/>
      <c r="I280" s="69"/>
      <c r="J280" s="30"/>
      <c r="AM280" s="1"/>
    </row>
    <row r="281" spans="2:39" x14ac:dyDescent="0.2">
      <c r="B281" s="1"/>
      <c r="C281" s="69"/>
      <c r="F281" s="30"/>
      <c r="G281"/>
      <c r="I281" s="69"/>
      <c r="J281" s="30"/>
      <c r="AM281" s="1"/>
    </row>
    <row r="282" spans="2:39" x14ac:dyDescent="0.2">
      <c r="B282" s="1"/>
      <c r="C282" s="69"/>
      <c r="F282" s="30"/>
      <c r="G282"/>
      <c r="I282" s="69"/>
      <c r="J282" s="30"/>
      <c r="AM282" s="1"/>
    </row>
    <row r="283" spans="2:39" x14ac:dyDescent="0.2">
      <c r="B283" s="1"/>
      <c r="C283" s="69"/>
      <c r="F283" s="30"/>
      <c r="G283"/>
      <c r="I283" s="69"/>
      <c r="J283" s="30"/>
      <c r="AM283" s="1"/>
    </row>
    <row r="284" spans="2:39" x14ac:dyDescent="0.2">
      <c r="B284" s="1"/>
      <c r="C284" s="69"/>
      <c r="F284" s="30"/>
      <c r="G284"/>
      <c r="I284" s="69"/>
      <c r="J284" s="30"/>
      <c r="AM284" s="1"/>
    </row>
    <row r="285" spans="2:39" x14ac:dyDescent="0.2">
      <c r="B285" s="1"/>
      <c r="C285" s="69"/>
      <c r="F285" s="30"/>
      <c r="G285"/>
      <c r="I285" s="69"/>
      <c r="J285" s="30"/>
      <c r="AM285" s="1"/>
    </row>
    <row r="286" spans="2:39" x14ac:dyDescent="0.2">
      <c r="B286" s="1"/>
      <c r="C286" s="69"/>
      <c r="F286" s="30"/>
      <c r="G286"/>
      <c r="I286" s="69"/>
      <c r="J286" s="30"/>
      <c r="AM286" s="1"/>
    </row>
    <row r="287" spans="2:39" x14ac:dyDescent="0.2">
      <c r="B287" s="1"/>
      <c r="C287" s="69"/>
      <c r="F287" s="30"/>
      <c r="G287"/>
      <c r="I287" s="69"/>
      <c r="J287" s="30"/>
      <c r="AM287" s="1"/>
    </row>
    <row r="288" spans="2:39" x14ac:dyDescent="0.2">
      <c r="B288" s="1"/>
      <c r="C288" s="69"/>
      <c r="F288" s="30"/>
      <c r="G288"/>
      <c r="I288" s="69"/>
      <c r="J288" s="30"/>
      <c r="AM288" s="1"/>
    </row>
    <row r="289" spans="2:39" x14ac:dyDescent="0.2">
      <c r="B289" s="1"/>
      <c r="C289" s="69"/>
      <c r="F289" s="30"/>
      <c r="G289"/>
      <c r="I289" s="69"/>
      <c r="J289" s="30"/>
      <c r="AM289" s="1"/>
    </row>
    <row r="290" spans="2:39" x14ac:dyDescent="0.2">
      <c r="B290" s="1"/>
      <c r="C290" s="69"/>
      <c r="F290" s="30"/>
      <c r="G290"/>
      <c r="I290" s="69"/>
      <c r="J290" s="30"/>
      <c r="AM290" s="1"/>
    </row>
    <row r="291" spans="2:39" x14ac:dyDescent="0.2">
      <c r="B291" s="1"/>
      <c r="C291" s="69"/>
      <c r="F291" s="30"/>
      <c r="G291"/>
      <c r="I291" s="69"/>
      <c r="J291" s="30"/>
      <c r="AM291" s="1"/>
    </row>
    <row r="292" spans="2:39" x14ac:dyDescent="0.2">
      <c r="B292" s="1"/>
      <c r="C292" s="69"/>
      <c r="F292" s="30"/>
      <c r="G292"/>
      <c r="I292" s="69"/>
      <c r="J292" s="30"/>
      <c r="AM292" s="1"/>
    </row>
    <row r="293" spans="2:39" x14ac:dyDescent="0.2">
      <c r="B293" s="1"/>
      <c r="C293" s="69"/>
      <c r="F293" s="30"/>
      <c r="G293"/>
      <c r="I293" s="69"/>
      <c r="J293" s="30"/>
      <c r="AM293" s="1"/>
    </row>
    <row r="294" spans="2:39" x14ac:dyDescent="0.2">
      <c r="B294" s="1"/>
      <c r="C294" s="69"/>
      <c r="F294" s="30"/>
      <c r="G294"/>
      <c r="I294" s="69"/>
      <c r="J294" s="30"/>
      <c r="AM294" s="1"/>
    </row>
    <row r="295" spans="2:39" x14ac:dyDescent="0.2">
      <c r="B295" s="1"/>
      <c r="C295" s="69"/>
      <c r="F295" s="30"/>
      <c r="G295"/>
      <c r="I295" s="69"/>
      <c r="J295" s="30"/>
      <c r="AM295" s="1"/>
    </row>
    <row r="296" spans="2:39" x14ac:dyDescent="0.2">
      <c r="B296" s="1"/>
      <c r="C296" s="69"/>
      <c r="F296" s="30"/>
      <c r="G296"/>
      <c r="I296" s="69"/>
      <c r="J296" s="30"/>
      <c r="AM296" s="1"/>
    </row>
    <row r="297" spans="2:39" x14ac:dyDescent="0.2">
      <c r="B297" s="1"/>
      <c r="C297" s="69"/>
      <c r="F297" s="30"/>
      <c r="G297"/>
      <c r="I297" s="69"/>
      <c r="J297" s="30"/>
      <c r="AM297" s="1"/>
    </row>
    <row r="298" spans="2:39" x14ac:dyDescent="0.2">
      <c r="B298" s="1"/>
      <c r="C298" s="69"/>
      <c r="F298" s="30"/>
      <c r="G298"/>
      <c r="I298" s="69"/>
      <c r="J298" s="30"/>
      <c r="AM298" s="1"/>
    </row>
    <row r="299" spans="2:39" x14ac:dyDescent="0.2">
      <c r="B299" s="1"/>
      <c r="C299" s="69"/>
      <c r="F299" s="30"/>
      <c r="G299"/>
      <c r="I299" s="69"/>
      <c r="J299" s="30"/>
      <c r="AM299" s="1"/>
    </row>
    <row r="300" spans="2:39" x14ac:dyDescent="0.2">
      <c r="B300" s="1"/>
      <c r="C300" s="69"/>
      <c r="F300" s="30"/>
      <c r="G300"/>
      <c r="I300" s="69"/>
      <c r="J300" s="30"/>
      <c r="AM300" s="1"/>
    </row>
    <row r="301" spans="2:39" x14ac:dyDescent="0.2">
      <c r="B301" s="1"/>
      <c r="C301" s="69"/>
      <c r="F301" s="30"/>
      <c r="G301"/>
      <c r="I301" s="69"/>
      <c r="J301" s="30"/>
      <c r="AM301" s="1"/>
    </row>
    <row r="302" spans="2:39" x14ac:dyDescent="0.2">
      <c r="B302" s="1"/>
      <c r="C302" s="69"/>
      <c r="F302" s="30"/>
      <c r="G302"/>
      <c r="I302" s="69"/>
      <c r="J302" s="30"/>
      <c r="AM302" s="1"/>
    </row>
    <row r="303" spans="2:39" x14ac:dyDescent="0.2">
      <c r="B303" s="1"/>
      <c r="C303" s="69"/>
      <c r="F303" s="30"/>
      <c r="G303"/>
      <c r="I303" s="69"/>
      <c r="J303" s="30"/>
      <c r="AM303" s="1"/>
    </row>
    <row r="304" spans="2:39" x14ac:dyDescent="0.2">
      <c r="B304" s="1"/>
      <c r="C304" s="69"/>
      <c r="F304" s="30"/>
      <c r="G304"/>
      <c r="I304" s="69"/>
      <c r="J304" s="30"/>
      <c r="AM304" s="1"/>
    </row>
    <row r="305" spans="2:39" x14ac:dyDescent="0.2">
      <c r="B305" s="1"/>
      <c r="C305" s="69"/>
      <c r="F305" s="30"/>
      <c r="G305"/>
      <c r="I305" s="69"/>
      <c r="J305" s="30"/>
      <c r="AM305" s="1"/>
    </row>
    <row r="306" spans="2:39" x14ac:dyDescent="0.2">
      <c r="B306" s="1"/>
      <c r="C306" s="69"/>
      <c r="F306" s="30"/>
      <c r="G306"/>
      <c r="I306" s="69"/>
      <c r="J306" s="30"/>
      <c r="AM306" s="1"/>
    </row>
    <row r="307" spans="2:39" x14ac:dyDescent="0.2">
      <c r="B307" s="1"/>
      <c r="C307" s="69"/>
      <c r="F307" s="30"/>
      <c r="G307"/>
      <c r="I307" s="69"/>
      <c r="J307" s="30"/>
      <c r="AM307" s="1"/>
    </row>
    <row r="308" spans="2:39" x14ac:dyDescent="0.2">
      <c r="B308" s="1"/>
      <c r="C308" s="69"/>
      <c r="F308" s="30"/>
      <c r="G308"/>
      <c r="I308" s="69"/>
      <c r="J308" s="30"/>
      <c r="AM308" s="1"/>
    </row>
    <row r="309" spans="2:39" x14ac:dyDescent="0.2">
      <c r="B309" s="1"/>
      <c r="C309" s="69"/>
      <c r="F309" s="30"/>
      <c r="G309"/>
      <c r="I309" s="69"/>
      <c r="J309" s="30"/>
      <c r="AM309" s="1"/>
    </row>
    <row r="310" spans="2:39" x14ac:dyDescent="0.2">
      <c r="B310" s="1"/>
      <c r="C310" s="69"/>
      <c r="F310" s="30"/>
      <c r="G310"/>
      <c r="I310" s="69"/>
      <c r="J310" s="30"/>
      <c r="AM310" s="1"/>
    </row>
    <row r="311" spans="2:39" x14ac:dyDescent="0.2">
      <c r="B311" s="1"/>
      <c r="C311" s="69"/>
      <c r="F311" s="30"/>
      <c r="G311"/>
      <c r="I311" s="69"/>
      <c r="J311" s="30"/>
      <c r="AM311" s="1"/>
    </row>
    <row r="312" spans="2:39" x14ac:dyDescent="0.2">
      <c r="B312" s="1"/>
      <c r="C312" s="69"/>
      <c r="F312" s="30"/>
      <c r="G312"/>
      <c r="I312" s="69"/>
      <c r="J312" s="30"/>
      <c r="AM312" s="1"/>
    </row>
    <row r="313" spans="2:39" x14ac:dyDescent="0.2">
      <c r="B313" s="1"/>
      <c r="C313" s="69"/>
      <c r="F313" s="30"/>
      <c r="G313"/>
      <c r="I313" s="69"/>
      <c r="J313" s="30"/>
      <c r="AM313" s="1"/>
    </row>
    <row r="314" spans="2:39" x14ac:dyDescent="0.2">
      <c r="B314" s="1"/>
      <c r="C314" s="69"/>
      <c r="F314" s="30"/>
      <c r="G314"/>
      <c r="I314" s="69"/>
      <c r="J314" s="30"/>
      <c r="AM314" s="1"/>
    </row>
    <row r="315" spans="2:39" x14ac:dyDescent="0.2">
      <c r="B315" s="1"/>
      <c r="C315" s="69"/>
      <c r="F315" s="30"/>
      <c r="G315"/>
      <c r="I315" s="69"/>
      <c r="J315" s="30"/>
      <c r="AM315" s="1"/>
    </row>
    <row r="316" spans="2:39" x14ac:dyDescent="0.2">
      <c r="B316" s="1"/>
      <c r="C316" s="69"/>
      <c r="F316" s="30"/>
      <c r="G316"/>
      <c r="I316" s="69"/>
      <c r="J316" s="30"/>
      <c r="AM316" s="1"/>
    </row>
    <row r="317" spans="2:39" x14ac:dyDescent="0.2">
      <c r="B317" s="1"/>
      <c r="C317" s="69"/>
      <c r="F317" s="30"/>
      <c r="G317"/>
      <c r="I317" s="69"/>
      <c r="J317" s="30"/>
      <c r="AM317" s="1"/>
    </row>
    <row r="318" spans="2:39" x14ac:dyDescent="0.2">
      <c r="B318" s="1"/>
      <c r="C318" s="69"/>
      <c r="F318" s="30"/>
      <c r="G318"/>
      <c r="I318" s="69"/>
      <c r="J318" s="30"/>
      <c r="AM318" s="1"/>
    </row>
    <row r="319" spans="2:39" x14ac:dyDescent="0.2">
      <c r="B319" s="1"/>
      <c r="C319" s="69"/>
      <c r="F319" s="30"/>
      <c r="G319"/>
      <c r="I319" s="69"/>
      <c r="J319" s="30"/>
      <c r="AM319" s="1"/>
    </row>
    <row r="320" spans="2:39" x14ac:dyDescent="0.2">
      <c r="B320" s="1"/>
      <c r="C320" s="69"/>
      <c r="F320" s="30"/>
      <c r="G320"/>
      <c r="I320" s="69"/>
      <c r="J320" s="30"/>
      <c r="AM320" s="1"/>
    </row>
    <row r="321" spans="2:39" x14ac:dyDescent="0.2">
      <c r="B321" s="1"/>
      <c r="C321" s="69"/>
      <c r="F321" s="30"/>
      <c r="G321"/>
      <c r="I321" s="69"/>
      <c r="J321" s="30"/>
      <c r="AM321" s="1"/>
    </row>
    <row r="322" spans="2:39" x14ac:dyDescent="0.2">
      <c r="B322" s="1"/>
      <c r="C322" s="69"/>
      <c r="F322" s="30"/>
      <c r="G322"/>
      <c r="I322" s="69"/>
      <c r="J322" s="30"/>
      <c r="AM322" s="1"/>
    </row>
    <row r="323" spans="2:39" x14ac:dyDescent="0.2">
      <c r="B323" s="1"/>
      <c r="C323" s="69"/>
      <c r="F323" s="30"/>
      <c r="G323"/>
      <c r="I323" s="69"/>
      <c r="J323" s="30"/>
      <c r="AM323" s="1"/>
    </row>
    <row r="324" spans="2:39" x14ac:dyDescent="0.2">
      <c r="B324" s="1"/>
      <c r="C324" s="69"/>
      <c r="F324" s="30"/>
      <c r="G324"/>
      <c r="I324" s="69"/>
      <c r="J324" s="30"/>
      <c r="AM324" s="1"/>
    </row>
    <row r="325" spans="2:39" x14ac:dyDescent="0.2">
      <c r="B325" s="1"/>
      <c r="C325" s="69"/>
      <c r="F325" s="30"/>
      <c r="G325"/>
      <c r="I325" s="69"/>
      <c r="J325" s="30"/>
      <c r="AM325" s="1"/>
    </row>
    <row r="326" spans="2:39" x14ac:dyDescent="0.2">
      <c r="B326" s="1"/>
      <c r="C326" s="69"/>
      <c r="F326" s="30"/>
      <c r="G326"/>
      <c r="I326" s="69"/>
      <c r="J326" s="30"/>
      <c r="AM326" s="1"/>
    </row>
    <row r="327" spans="2:39" x14ac:dyDescent="0.2">
      <c r="B327" s="1"/>
      <c r="C327" s="69"/>
      <c r="F327" s="30"/>
      <c r="G327"/>
      <c r="I327" s="69"/>
      <c r="J327" s="30"/>
      <c r="AM327" s="1"/>
    </row>
    <row r="328" spans="2:39" x14ac:dyDescent="0.2">
      <c r="B328" s="1"/>
      <c r="C328" s="69"/>
      <c r="F328" s="30"/>
      <c r="G328"/>
      <c r="I328" s="69"/>
      <c r="J328" s="30"/>
      <c r="AM328" s="1"/>
    </row>
    <row r="329" spans="2:39" x14ac:dyDescent="0.2">
      <c r="B329" s="1"/>
      <c r="C329" s="69"/>
      <c r="F329" s="30"/>
      <c r="G329"/>
      <c r="I329" s="69"/>
      <c r="J329" s="30"/>
      <c r="AM329" s="1"/>
    </row>
    <row r="330" spans="2:39" x14ac:dyDescent="0.2">
      <c r="B330" s="1"/>
      <c r="C330" s="69"/>
      <c r="F330" s="30"/>
      <c r="G330"/>
      <c r="I330" s="69"/>
      <c r="J330" s="30"/>
      <c r="AM330" s="1"/>
    </row>
    <row r="331" spans="2:39" x14ac:dyDescent="0.2">
      <c r="B331" s="1"/>
      <c r="C331" s="69"/>
      <c r="F331" s="30"/>
      <c r="G331"/>
      <c r="I331" s="69"/>
      <c r="J331" s="30"/>
      <c r="AM331" s="1"/>
    </row>
    <row r="332" spans="2:39" x14ac:dyDescent="0.2">
      <c r="B332" s="1"/>
      <c r="C332" s="69"/>
      <c r="F332" s="30"/>
      <c r="G332"/>
      <c r="I332" s="69"/>
      <c r="J332" s="30"/>
      <c r="AM332" s="1"/>
    </row>
    <row r="333" spans="2:39" x14ac:dyDescent="0.2">
      <c r="B333" s="1"/>
      <c r="C333" s="69"/>
      <c r="F333" s="30"/>
      <c r="G333"/>
      <c r="I333" s="69"/>
      <c r="J333" s="30"/>
      <c r="AM333" s="1"/>
    </row>
    <row r="334" spans="2:39" x14ac:dyDescent="0.2">
      <c r="B334" s="1"/>
      <c r="C334" s="69"/>
      <c r="F334" s="30"/>
      <c r="G334"/>
      <c r="I334" s="69"/>
      <c r="J334" s="30"/>
      <c r="AM334" s="1"/>
    </row>
    <row r="335" spans="2:39" x14ac:dyDescent="0.2">
      <c r="B335" s="1"/>
      <c r="C335" s="69"/>
      <c r="F335" s="30"/>
      <c r="G335"/>
      <c r="I335" s="69"/>
      <c r="J335" s="30"/>
      <c r="AM335" s="1"/>
    </row>
    <row r="336" spans="2:39" x14ac:dyDescent="0.2">
      <c r="B336" s="1"/>
      <c r="C336" s="69"/>
      <c r="F336" s="30"/>
      <c r="G336"/>
      <c r="I336" s="69"/>
      <c r="J336" s="30"/>
      <c r="AM336" s="1"/>
    </row>
    <row r="337" spans="2:39" x14ac:dyDescent="0.2">
      <c r="B337" s="1"/>
      <c r="C337" s="69"/>
      <c r="F337" s="30"/>
      <c r="G337"/>
      <c r="I337" s="69"/>
      <c r="J337" s="30"/>
      <c r="AM337" s="1"/>
    </row>
    <row r="338" spans="2:39" x14ac:dyDescent="0.2">
      <c r="B338" s="1"/>
      <c r="C338" s="69"/>
      <c r="F338" s="30"/>
      <c r="G338"/>
      <c r="I338" s="69"/>
      <c r="J338" s="30"/>
      <c r="AM338" s="1"/>
    </row>
    <row r="339" spans="2:39" x14ac:dyDescent="0.2">
      <c r="B339" s="1"/>
      <c r="C339" s="69"/>
      <c r="F339" s="30"/>
      <c r="G339"/>
      <c r="I339" s="69"/>
      <c r="J339" s="30"/>
      <c r="AM339" s="1"/>
    </row>
    <row r="340" spans="2:39" x14ac:dyDescent="0.2">
      <c r="B340" s="1"/>
      <c r="C340" s="69"/>
      <c r="F340" s="30"/>
      <c r="G340"/>
      <c r="I340" s="69"/>
      <c r="J340" s="30"/>
      <c r="AM340" s="1"/>
    </row>
    <row r="341" spans="2:39" x14ac:dyDescent="0.2">
      <c r="B341" s="1"/>
      <c r="C341" s="69"/>
      <c r="F341" s="30"/>
      <c r="G341"/>
      <c r="I341" s="69"/>
      <c r="J341" s="30"/>
      <c r="AM341" s="1"/>
    </row>
    <row r="342" spans="2:39" x14ac:dyDescent="0.2">
      <c r="B342" s="1"/>
      <c r="C342" s="69"/>
      <c r="F342" s="30"/>
      <c r="G342"/>
      <c r="I342" s="69"/>
      <c r="J342" s="30"/>
      <c r="AM342" s="1"/>
    </row>
    <row r="343" spans="2:39" x14ac:dyDescent="0.2">
      <c r="B343" s="1"/>
      <c r="C343" s="69"/>
      <c r="F343" s="30"/>
      <c r="G343"/>
      <c r="I343" s="69"/>
      <c r="J343" s="30"/>
      <c r="AM343" s="1"/>
    </row>
    <row r="344" spans="2:39" x14ac:dyDescent="0.2">
      <c r="B344" s="1"/>
      <c r="C344" s="69"/>
      <c r="F344" s="30"/>
      <c r="G344"/>
      <c r="I344" s="69"/>
      <c r="J344" s="30"/>
      <c r="AM344" s="1"/>
    </row>
    <row r="345" spans="2:39" x14ac:dyDescent="0.2">
      <c r="B345" s="1"/>
      <c r="C345" s="69"/>
      <c r="F345" s="30"/>
      <c r="G345"/>
      <c r="I345" s="69"/>
      <c r="J345" s="30"/>
      <c r="AM345" s="1"/>
    </row>
    <row r="346" spans="2:39" x14ac:dyDescent="0.2">
      <c r="B346" s="1"/>
      <c r="C346" s="69"/>
      <c r="F346" s="30"/>
      <c r="G346"/>
      <c r="I346" s="69"/>
      <c r="J346" s="30"/>
      <c r="AM346" s="1"/>
    </row>
    <row r="347" spans="2:39" x14ac:dyDescent="0.2">
      <c r="B347" s="1"/>
      <c r="C347" s="69"/>
      <c r="F347" s="30"/>
      <c r="G347"/>
      <c r="I347" s="69"/>
      <c r="J347" s="30"/>
      <c r="AM347" s="1"/>
    </row>
    <row r="348" spans="2:39" x14ac:dyDescent="0.2">
      <c r="B348" s="1"/>
      <c r="C348" s="69"/>
      <c r="F348" s="30"/>
      <c r="G348"/>
      <c r="I348" s="69"/>
      <c r="J348" s="30"/>
      <c r="AM348" s="1"/>
    </row>
    <row r="349" spans="2:39" x14ac:dyDescent="0.2">
      <c r="B349" s="1"/>
      <c r="C349" s="69"/>
      <c r="F349" s="30"/>
      <c r="G349"/>
      <c r="I349" s="69"/>
      <c r="J349" s="30"/>
      <c r="AM349" s="1"/>
    </row>
    <row r="350" spans="2:39" x14ac:dyDescent="0.2">
      <c r="B350" s="1"/>
      <c r="C350" s="69"/>
      <c r="F350" s="30"/>
      <c r="G350"/>
      <c r="I350" s="69"/>
      <c r="J350" s="30"/>
      <c r="AM350" s="1"/>
    </row>
    <row r="351" spans="2:39" x14ac:dyDescent="0.2">
      <c r="B351" s="1"/>
      <c r="C351" s="69"/>
      <c r="F351" s="30"/>
      <c r="G351"/>
      <c r="I351" s="69"/>
      <c r="J351" s="30"/>
      <c r="AM351" s="1"/>
    </row>
    <row r="352" spans="2:39" x14ac:dyDescent="0.2">
      <c r="B352" s="1"/>
      <c r="C352" s="69"/>
      <c r="F352" s="30"/>
      <c r="G352"/>
      <c r="I352" s="69"/>
      <c r="J352" s="30"/>
      <c r="AM352" s="1"/>
    </row>
    <row r="353" spans="2:39" x14ac:dyDescent="0.2">
      <c r="B353" s="1"/>
      <c r="C353" s="69"/>
      <c r="F353" s="30"/>
      <c r="G353"/>
      <c r="I353" s="69"/>
      <c r="J353" s="30"/>
      <c r="AM353" s="1"/>
    </row>
    <row r="354" spans="2:39" x14ac:dyDescent="0.2">
      <c r="B354" s="1"/>
      <c r="C354" s="69"/>
      <c r="F354" s="30"/>
      <c r="G354"/>
      <c r="I354" s="69"/>
      <c r="J354" s="30"/>
      <c r="AM354" s="1"/>
    </row>
    <row r="355" spans="2:39" x14ac:dyDescent="0.2">
      <c r="B355" s="1"/>
      <c r="C355" s="69"/>
      <c r="F355" s="30"/>
      <c r="G355"/>
      <c r="I355" s="69"/>
      <c r="J355" s="30"/>
      <c r="AM355" s="1"/>
    </row>
    <row r="356" spans="2:39" x14ac:dyDescent="0.2">
      <c r="B356" s="1"/>
      <c r="C356" s="69"/>
      <c r="F356" s="30"/>
      <c r="G356"/>
      <c r="I356" s="69"/>
      <c r="J356" s="30"/>
      <c r="AM356" s="1"/>
    </row>
    <row r="357" spans="2:39" x14ac:dyDescent="0.2">
      <c r="B357" s="1"/>
      <c r="C357" s="69"/>
      <c r="F357" s="30"/>
      <c r="G357"/>
      <c r="I357" s="69"/>
      <c r="J357" s="30"/>
      <c r="AM357" s="1"/>
    </row>
    <row r="358" spans="2:39" x14ac:dyDescent="0.2">
      <c r="B358" s="1"/>
      <c r="C358" s="69"/>
      <c r="F358" s="30"/>
      <c r="G358"/>
      <c r="I358" s="69"/>
      <c r="J358" s="30"/>
      <c r="AM358" s="1"/>
    </row>
    <row r="359" spans="2:39" x14ac:dyDescent="0.2">
      <c r="B359" s="1"/>
      <c r="C359" s="69"/>
      <c r="F359" s="30"/>
      <c r="G359"/>
      <c r="I359" s="69"/>
      <c r="J359" s="30"/>
      <c r="AM359" s="1"/>
    </row>
    <row r="360" spans="2:39" x14ac:dyDescent="0.2">
      <c r="B360" s="1"/>
      <c r="C360" s="69"/>
      <c r="F360" s="30"/>
      <c r="G360"/>
      <c r="I360" s="69"/>
      <c r="J360" s="30"/>
      <c r="AM360" s="1"/>
    </row>
    <row r="361" spans="2:39" x14ac:dyDescent="0.2">
      <c r="B361" s="1"/>
      <c r="C361" s="69"/>
      <c r="F361" s="30"/>
      <c r="G361"/>
      <c r="I361" s="69"/>
      <c r="J361" s="30"/>
      <c r="AM361" s="1"/>
    </row>
    <row r="362" spans="2:39" x14ac:dyDescent="0.2">
      <c r="B362" s="1"/>
      <c r="C362" s="69"/>
      <c r="F362" s="30"/>
      <c r="G362"/>
      <c r="I362" s="69"/>
      <c r="J362" s="30"/>
      <c r="AM362" s="1"/>
    </row>
    <row r="363" spans="2:39" x14ac:dyDescent="0.2">
      <c r="B363" s="1"/>
      <c r="C363" s="69"/>
      <c r="F363" s="30"/>
      <c r="G363"/>
      <c r="I363" s="69"/>
      <c r="J363" s="30"/>
      <c r="AM363" s="1"/>
    </row>
    <row r="364" spans="2:39" x14ac:dyDescent="0.2">
      <c r="B364" s="1"/>
      <c r="C364" s="69"/>
      <c r="F364" s="30"/>
      <c r="G364"/>
      <c r="I364" s="69"/>
      <c r="J364" s="30"/>
      <c r="AM364" s="1"/>
    </row>
    <row r="365" spans="2:39" x14ac:dyDescent="0.2">
      <c r="B365" s="1"/>
      <c r="C365" s="69"/>
      <c r="F365" s="30"/>
      <c r="G365"/>
      <c r="I365" s="69"/>
      <c r="J365" s="30"/>
      <c r="AM365" s="1"/>
    </row>
    <row r="366" spans="2:39" x14ac:dyDescent="0.2">
      <c r="B366" s="1"/>
      <c r="C366" s="69"/>
      <c r="F366" s="30"/>
      <c r="G366"/>
      <c r="I366" s="69"/>
      <c r="J366" s="30"/>
      <c r="AM366" s="1"/>
    </row>
    <row r="367" spans="2:39" x14ac:dyDescent="0.2">
      <c r="B367" s="1"/>
      <c r="C367" s="69"/>
      <c r="F367" s="30"/>
      <c r="G367"/>
      <c r="I367" s="69"/>
      <c r="J367" s="30"/>
      <c r="AM367" s="1"/>
    </row>
    <row r="368" spans="2:39" x14ac:dyDescent="0.2">
      <c r="B368" s="1"/>
      <c r="C368" s="69"/>
      <c r="F368" s="30"/>
      <c r="G368"/>
      <c r="I368" s="69"/>
      <c r="J368" s="30"/>
      <c r="AM368" s="1"/>
    </row>
    <row r="369" spans="2:39" x14ac:dyDescent="0.2">
      <c r="B369" s="1"/>
      <c r="C369" s="69"/>
      <c r="F369" s="30"/>
      <c r="G369"/>
      <c r="I369" s="69"/>
      <c r="J369" s="30"/>
      <c r="AM369" s="1"/>
    </row>
    <row r="370" spans="2:39" x14ac:dyDescent="0.2">
      <c r="B370" s="1"/>
      <c r="C370" s="69"/>
      <c r="F370" s="30"/>
      <c r="G370"/>
      <c r="I370" s="69"/>
      <c r="J370" s="30"/>
      <c r="AM370" s="1"/>
    </row>
    <row r="371" spans="2:39" x14ac:dyDescent="0.2">
      <c r="B371" s="1"/>
      <c r="C371" s="69"/>
      <c r="F371" s="30"/>
      <c r="G371"/>
      <c r="I371" s="69"/>
      <c r="J371" s="30"/>
      <c r="AM371" s="1"/>
    </row>
    <row r="372" spans="2:39" x14ac:dyDescent="0.2">
      <c r="B372" s="1"/>
      <c r="C372" s="69"/>
      <c r="F372" s="30"/>
      <c r="G372"/>
      <c r="I372" s="69"/>
      <c r="J372" s="30"/>
      <c r="AM372" s="1"/>
    </row>
    <row r="373" spans="2:39" x14ac:dyDescent="0.2">
      <c r="B373" s="1"/>
      <c r="C373" s="69"/>
      <c r="F373" s="30"/>
      <c r="G373"/>
      <c r="I373" s="69"/>
      <c r="J373" s="30"/>
      <c r="AM373" s="1"/>
    </row>
    <row r="374" spans="2:39" x14ac:dyDescent="0.2">
      <c r="B374" s="1"/>
      <c r="C374" s="69"/>
      <c r="F374" s="30"/>
      <c r="G374"/>
      <c r="I374" s="69"/>
      <c r="J374" s="30"/>
      <c r="AM374" s="1"/>
    </row>
    <row r="375" spans="2:39" x14ac:dyDescent="0.2">
      <c r="B375" s="1"/>
      <c r="C375" s="69"/>
      <c r="F375" s="30"/>
      <c r="G375"/>
      <c r="I375" s="69"/>
      <c r="J375" s="30"/>
      <c r="AM375" s="1"/>
    </row>
    <row r="376" spans="2:39" x14ac:dyDescent="0.2">
      <c r="B376" s="1"/>
      <c r="C376" s="69"/>
      <c r="F376" s="30"/>
      <c r="G376"/>
      <c r="I376" s="69"/>
      <c r="J376" s="30"/>
      <c r="AM376" s="1"/>
    </row>
    <row r="377" spans="2:39" x14ac:dyDescent="0.2">
      <c r="B377" s="1"/>
      <c r="C377" s="69"/>
      <c r="F377" s="30"/>
      <c r="G377"/>
      <c r="I377" s="69"/>
      <c r="J377" s="30"/>
      <c r="AM377" s="1"/>
    </row>
    <row r="378" spans="2:39" x14ac:dyDescent="0.2">
      <c r="B378" s="1"/>
      <c r="C378" s="69"/>
      <c r="F378" s="30"/>
      <c r="G378"/>
      <c r="I378" s="69"/>
      <c r="J378" s="30"/>
      <c r="AM378" s="1"/>
    </row>
    <row r="379" spans="2:39" x14ac:dyDescent="0.2">
      <c r="B379" s="1"/>
      <c r="C379" s="69"/>
      <c r="F379" s="30"/>
      <c r="G379"/>
      <c r="I379" s="69"/>
      <c r="J379" s="30"/>
      <c r="AM379" s="1"/>
    </row>
    <row r="380" spans="2:39" x14ac:dyDescent="0.2">
      <c r="B380" s="1"/>
      <c r="C380" s="69"/>
      <c r="F380" s="30"/>
      <c r="G380"/>
      <c r="I380" s="69"/>
      <c r="J380" s="30"/>
      <c r="AM380" s="1"/>
    </row>
    <row r="381" spans="2:39" x14ac:dyDescent="0.2">
      <c r="B381" s="1"/>
      <c r="C381" s="69"/>
      <c r="F381" s="30"/>
      <c r="G381"/>
      <c r="I381" s="69"/>
      <c r="J381" s="30"/>
      <c r="AM381" s="1"/>
    </row>
    <row r="382" spans="2:39" x14ac:dyDescent="0.2">
      <c r="B382" s="1"/>
      <c r="C382" s="69"/>
      <c r="F382" s="30"/>
      <c r="G382"/>
      <c r="I382" s="69"/>
      <c r="J382" s="30"/>
      <c r="AM382" s="1"/>
    </row>
    <row r="383" spans="2:39" x14ac:dyDescent="0.2">
      <c r="B383" s="1"/>
      <c r="C383" s="69"/>
      <c r="F383" s="30"/>
      <c r="G383"/>
      <c r="I383" s="69"/>
      <c r="J383" s="30"/>
      <c r="AM383" s="1"/>
    </row>
    <row r="384" spans="2:39" x14ac:dyDescent="0.2">
      <c r="B384" s="1"/>
      <c r="C384" s="69"/>
      <c r="F384" s="30"/>
      <c r="G384"/>
      <c r="I384" s="69"/>
      <c r="J384" s="30"/>
      <c r="AM384" s="1"/>
    </row>
    <row r="385" spans="2:39" x14ac:dyDescent="0.2">
      <c r="B385" s="1"/>
      <c r="C385" s="69"/>
      <c r="F385" s="30"/>
      <c r="G385"/>
      <c r="I385" s="69"/>
      <c r="J385" s="30"/>
      <c r="AM385" s="1"/>
    </row>
    <row r="386" spans="2:39" x14ac:dyDescent="0.2">
      <c r="B386" s="1"/>
      <c r="C386" s="69"/>
      <c r="F386" s="30"/>
      <c r="G386"/>
      <c r="I386" s="69"/>
      <c r="J386" s="30"/>
      <c r="AM386" s="1"/>
    </row>
    <row r="387" spans="2:39" x14ac:dyDescent="0.2">
      <c r="B387" s="1"/>
      <c r="C387" s="69"/>
      <c r="F387" s="30"/>
      <c r="G387"/>
      <c r="I387" s="69"/>
      <c r="J387" s="30"/>
      <c r="AM387" s="1"/>
    </row>
    <row r="388" spans="2:39" x14ac:dyDescent="0.2">
      <c r="B388" s="1"/>
      <c r="C388" s="69"/>
      <c r="F388" s="30"/>
      <c r="G388"/>
      <c r="I388" s="69"/>
      <c r="J388" s="30"/>
      <c r="AM388" s="1"/>
    </row>
    <row r="389" spans="2:39" x14ac:dyDescent="0.2">
      <c r="B389" s="1"/>
      <c r="C389" s="69"/>
      <c r="F389" s="30"/>
      <c r="G389"/>
      <c r="I389" s="69"/>
      <c r="J389" s="30"/>
      <c r="AM389" s="1"/>
    </row>
    <row r="390" spans="2:39" x14ac:dyDescent="0.2">
      <c r="B390" s="1"/>
      <c r="C390" s="69"/>
      <c r="F390" s="30"/>
      <c r="G390"/>
      <c r="I390" s="69"/>
      <c r="J390" s="30"/>
      <c r="AM390" s="1"/>
    </row>
    <row r="391" spans="2:39" x14ac:dyDescent="0.2">
      <c r="B391" s="1"/>
      <c r="C391" s="69"/>
      <c r="F391" s="30"/>
      <c r="G391"/>
      <c r="I391" s="69"/>
      <c r="J391" s="30"/>
      <c r="AM391" s="1"/>
    </row>
    <row r="392" spans="2:39" x14ac:dyDescent="0.2">
      <c r="B392" s="1"/>
      <c r="C392" s="69"/>
      <c r="F392" s="30"/>
      <c r="G392"/>
      <c r="I392" s="69"/>
      <c r="J392" s="30"/>
      <c r="AM392" s="1"/>
    </row>
    <row r="393" spans="2:39" x14ac:dyDescent="0.2">
      <c r="B393" s="1"/>
      <c r="C393" s="69"/>
      <c r="F393" s="30"/>
      <c r="G393"/>
      <c r="I393" s="69"/>
      <c r="J393" s="30"/>
      <c r="AM393" s="1"/>
    </row>
    <row r="394" spans="2:39" x14ac:dyDescent="0.2">
      <c r="B394" s="1"/>
      <c r="C394" s="69"/>
      <c r="F394" s="30"/>
      <c r="G394"/>
      <c r="I394" s="69"/>
      <c r="J394" s="30"/>
      <c r="AM394" s="1"/>
    </row>
    <row r="395" spans="2:39" x14ac:dyDescent="0.2">
      <c r="B395" s="1"/>
      <c r="C395" s="69"/>
      <c r="F395" s="30"/>
      <c r="G395"/>
      <c r="I395" s="69"/>
      <c r="J395" s="30"/>
      <c r="AM395" s="1"/>
    </row>
    <row r="396" spans="2:39" x14ac:dyDescent="0.2">
      <c r="B396" s="1"/>
      <c r="C396" s="69"/>
      <c r="F396" s="30"/>
      <c r="G396"/>
      <c r="I396" s="69"/>
      <c r="J396" s="30"/>
      <c r="AM396" s="1"/>
    </row>
    <row r="397" spans="2:39" x14ac:dyDescent="0.2">
      <c r="B397" s="1"/>
      <c r="C397" s="69"/>
      <c r="F397" s="30"/>
      <c r="G397"/>
      <c r="I397" s="69"/>
      <c r="J397" s="30"/>
      <c r="AM397" s="1"/>
    </row>
    <row r="398" spans="2:39" x14ac:dyDescent="0.2">
      <c r="B398" s="1"/>
      <c r="C398" s="69"/>
      <c r="F398" s="30"/>
      <c r="G398"/>
      <c r="I398" s="69"/>
      <c r="J398" s="30"/>
      <c r="AM398" s="1"/>
    </row>
    <row r="399" spans="2:39" x14ac:dyDescent="0.2">
      <c r="B399" s="1"/>
      <c r="C399" s="69"/>
      <c r="F399" s="30"/>
      <c r="G399"/>
      <c r="I399" s="69"/>
      <c r="J399" s="30"/>
      <c r="AM399" s="1"/>
    </row>
    <row r="400" spans="2:39" x14ac:dyDescent="0.2">
      <c r="B400" s="1"/>
      <c r="C400" s="69"/>
      <c r="F400" s="30"/>
      <c r="G400"/>
      <c r="I400" s="69"/>
      <c r="J400" s="30"/>
      <c r="AM400" s="1"/>
    </row>
    <row r="401" spans="2:39" x14ac:dyDescent="0.2">
      <c r="B401" s="1"/>
      <c r="C401" s="69"/>
      <c r="F401" s="30"/>
      <c r="G401"/>
      <c r="I401" s="69"/>
      <c r="J401" s="30"/>
      <c r="AM401" s="1"/>
    </row>
    <row r="402" spans="2:39" x14ac:dyDescent="0.2">
      <c r="B402" s="1"/>
      <c r="C402" s="69"/>
      <c r="F402" s="30"/>
      <c r="G402"/>
      <c r="I402" s="69"/>
      <c r="J402" s="30"/>
      <c r="AM402" s="1"/>
    </row>
    <row r="403" spans="2:39" x14ac:dyDescent="0.2">
      <c r="B403" s="1"/>
      <c r="C403" s="69"/>
      <c r="F403" s="30"/>
      <c r="G403"/>
      <c r="I403" s="69"/>
      <c r="J403" s="30"/>
      <c r="AM403" s="1"/>
    </row>
    <row r="404" spans="2:39" x14ac:dyDescent="0.2">
      <c r="B404" s="1"/>
      <c r="C404" s="69"/>
      <c r="F404" s="30"/>
      <c r="G404"/>
      <c r="I404" s="69"/>
      <c r="J404" s="30"/>
      <c r="AM404" s="1"/>
    </row>
    <row r="405" spans="2:39" x14ac:dyDescent="0.2">
      <c r="B405" s="1"/>
      <c r="C405" s="69"/>
      <c r="F405" s="30"/>
      <c r="G405"/>
      <c r="I405" s="69"/>
      <c r="J405" s="30"/>
      <c r="AM405" s="1"/>
    </row>
    <row r="406" spans="2:39" x14ac:dyDescent="0.2">
      <c r="B406" s="1"/>
      <c r="C406" s="69"/>
      <c r="F406" s="30"/>
      <c r="G406"/>
      <c r="I406" s="69"/>
      <c r="J406" s="30"/>
      <c r="AM406" s="1"/>
    </row>
    <row r="407" spans="2:39" x14ac:dyDescent="0.2">
      <c r="B407" s="1"/>
      <c r="C407" s="69"/>
      <c r="F407" s="30"/>
      <c r="G407"/>
      <c r="I407" s="69"/>
      <c r="J407" s="30"/>
      <c r="AM407" s="1"/>
    </row>
    <row r="408" spans="2:39" x14ac:dyDescent="0.2">
      <c r="B408" s="1"/>
      <c r="C408" s="69"/>
      <c r="F408" s="30"/>
      <c r="G408"/>
      <c r="I408" s="69"/>
      <c r="J408" s="30"/>
      <c r="AM408" s="1"/>
    </row>
    <row r="409" spans="2:39" x14ac:dyDescent="0.2">
      <c r="B409" s="1"/>
      <c r="C409" s="69"/>
      <c r="F409" s="30"/>
      <c r="G409"/>
      <c r="I409" s="69"/>
      <c r="J409" s="30"/>
      <c r="AM409" s="1"/>
    </row>
    <row r="410" spans="2:39" x14ac:dyDescent="0.2">
      <c r="B410" s="1"/>
      <c r="C410" s="69"/>
      <c r="F410" s="30"/>
      <c r="G410"/>
      <c r="I410" s="69"/>
      <c r="J410" s="30"/>
      <c r="AM410" s="1"/>
    </row>
    <row r="411" spans="2:39" x14ac:dyDescent="0.2">
      <c r="B411" s="1"/>
      <c r="C411" s="69"/>
      <c r="F411" s="30"/>
      <c r="G411"/>
      <c r="I411" s="69"/>
      <c r="J411" s="30"/>
      <c r="AM411" s="1"/>
    </row>
    <row r="412" spans="2:39" x14ac:dyDescent="0.2">
      <c r="B412" s="1"/>
      <c r="C412" s="69"/>
      <c r="F412" s="30"/>
      <c r="G412"/>
      <c r="I412" s="69"/>
      <c r="J412" s="30"/>
      <c r="AM412" s="1"/>
    </row>
    <row r="413" spans="2:39" x14ac:dyDescent="0.2">
      <c r="B413" s="1"/>
      <c r="C413" s="69"/>
      <c r="F413" s="30"/>
      <c r="G413"/>
      <c r="I413" s="69"/>
      <c r="J413" s="30"/>
      <c r="AM413" s="1"/>
    </row>
    <row r="414" spans="2:39" x14ac:dyDescent="0.2">
      <c r="B414" s="1"/>
      <c r="C414" s="69"/>
      <c r="F414" s="30"/>
      <c r="G414"/>
      <c r="I414" s="69"/>
      <c r="J414" s="30"/>
      <c r="AM414" s="1"/>
    </row>
    <row r="415" spans="2:39" x14ac:dyDescent="0.2">
      <c r="B415" s="1"/>
      <c r="C415" s="69"/>
      <c r="F415" s="30"/>
      <c r="G415"/>
      <c r="I415" s="69"/>
      <c r="J415" s="30"/>
      <c r="AM415" s="1"/>
    </row>
    <row r="416" spans="2:39" x14ac:dyDescent="0.2">
      <c r="B416" s="1"/>
      <c r="C416" s="69"/>
      <c r="F416" s="30"/>
      <c r="G416"/>
      <c r="I416" s="69"/>
      <c r="J416" s="30"/>
      <c r="AM416" s="1"/>
    </row>
    <row r="417" spans="2:39" x14ac:dyDescent="0.2">
      <c r="B417" s="1"/>
      <c r="C417" s="69"/>
      <c r="F417" s="30"/>
      <c r="G417"/>
      <c r="I417" s="69"/>
      <c r="J417" s="30"/>
      <c r="AM417" s="1"/>
    </row>
    <row r="418" spans="2:39" x14ac:dyDescent="0.2">
      <c r="B418" s="1"/>
      <c r="C418" s="69"/>
      <c r="F418" s="30"/>
      <c r="G418"/>
      <c r="I418" s="69"/>
      <c r="J418" s="30"/>
      <c r="AM418" s="1"/>
    </row>
    <row r="419" spans="2:39" x14ac:dyDescent="0.2">
      <c r="B419" s="1"/>
      <c r="C419" s="69"/>
      <c r="F419" s="30"/>
      <c r="G419"/>
      <c r="I419" s="69"/>
      <c r="J419" s="30"/>
      <c r="AM419" s="1"/>
    </row>
    <row r="420" spans="2:39" x14ac:dyDescent="0.2">
      <c r="B420" s="1"/>
      <c r="C420" s="69"/>
      <c r="F420" s="30"/>
      <c r="G420"/>
      <c r="I420" s="69"/>
      <c r="J420" s="30"/>
      <c r="AM420" s="1"/>
    </row>
    <row r="421" spans="2:39" x14ac:dyDescent="0.2">
      <c r="B421" s="1"/>
      <c r="C421" s="69"/>
      <c r="F421" s="30"/>
      <c r="G421"/>
      <c r="I421" s="69"/>
      <c r="J421" s="30"/>
      <c r="AM421" s="1"/>
    </row>
    <row r="422" spans="2:39" x14ac:dyDescent="0.2">
      <c r="B422" s="1"/>
      <c r="C422" s="69"/>
      <c r="F422" s="30"/>
      <c r="G422"/>
      <c r="I422" s="69"/>
      <c r="J422" s="30"/>
      <c r="AM422" s="1"/>
    </row>
    <row r="423" spans="2:39" x14ac:dyDescent="0.2">
      <c r="B423" s="1"/>
      <c r="C423" s="69"/>
      <c r="F423" s="30"/>
      <c r="G423"/>
      <c r="I423" s="69"/>
      <c r="J423" s="30"/>
      <c r="AM423" s="1"/>
    </row>
    <row r="424" spans="2:39" x14ac:dyDescent="0.2">
      <c r="B424" s="1"/>
      <c r="C424" s="69"/>
      <c r="F424" s="30"/>
      <c r="G424"/>
      <c r="I424" s="69"/>
      <c r="J424" s="30"/>
      <c r="AM424" s="1"/>
    </row>
    <row r="425" spans="2:39" x14ac:dyDescent="0.2">
      <c r="B425" s="1"/>
      <c r="C425" s="69"/>
      <c r="F425" s="30"/>
      <c r="G425"/>
      <c r="I425" s="69"/>
      <c r="J425" s="30"/>
      <c r="AM425" s="1"/>
    </row>
    <row r="426" spans="2:39" x14ac:dyDescent="0.2">
      <c r="B426" s="1"/>
      <c r="C426" s="69"/>
      <c r="F426" s="30"/>
      <c r="G426"/>
      <c r="I426" s="69"/>
      <c r="J426" s="30"/>
      <c r="AM426" s="1"/>
    </row>
    <row r="427" spans="2:39" x14ac:dyDescent="0.2">
      <c r="B427" s="1"/>
      <c r="C427" s="69"/>
      <c r="F427" s="30"/>
      <c r="G427"/>
      <c r="I427" s="69"/>
      <c r="J427" s="30"/>
      <c r="AM427" s="1"/>
    </row>
    <row r="428" spans="2:39" x14ac:dyDescent="0.2">
      <c r="B428" s="1"/>
      <c r="C428" s="69"/>
      <c r="F428" s="30"/>
      <c r="G428"/>
      <c r="I428" s="69"/>
      <c r="J428" s="30"/>
      <c r="AM428" s="1"/>
    </row>
    <row r="429" spans="2:39" x14ac:dyDescent="0.2">
      <c r="B429" s="1"/>
      <c r="C429" s="69"/>
      <c r="F429" s="30"/>
      <c r="G429"/>
      <c r="I429" s="69"/>
      <c r="J429" s="30"/>
      <c r="AM429" s="1"/>
    </row>
    <row r="430" spans="2:39" x14ac:dyDescent="0.2">
      <c r="B430" s="1"/>
      <c r="C430" s="69"/>
      <c r="F430" s="30"/>
      <c r="G430"/>
      <c r="I430" s="69"/>
      <c r="J430" s="30"/>
      <c r="AM430" s="1"/>
    </row>
    <row r="431" spans="2:39" x14ac:dyDescent="0.2">
      <c r="B431" s="1"/>
      <c r="C431" s="69"/>
      <c r="F431" s="30"/>
      <c r="G431"/>
      <c r="I431" s="69"/>
      <c r="J431" s="30"/>
      <c r="AM431" s="1"/>
    </row>
    <row r="432" spans="2:39" x14ac:dyDescent="0.2">
      <c r="B432" s="1"/>
      <c r="C432" s="69"/>
      <c r="F432" s="30"/>
      <c r="G432"/>
      <c r="I432" s="69"/>
      <c r="J432" s="30"/>
      <c r="AM432" s="1"/>
    </row>
    <row r="433" spans="2:39" x14ac:dyDescent="0.2">
      <c r="B433" s="1"/>
      <c r="C433" s="69"/>
      <c r="F433" s="30"/>
      <c r="G433"/>
      <c r="I433" s="69"/>
      <c r="J433" s="30"/>
      <c r="AM433" s="1"/>
    </row>
    <row r="434" spans="2:39" x14ac:dyDescent="0.2">
      <c r="B434" s="1"/>
      <c r="C434" s="69"/>
      <c r="F434" s="30"/>
      <c r="G434"/>
      <c r="I434" s="69"/>
      <c r="J434" s="30"/>
      <c r="AM434" s="1"/>
    </row>
    <row r="435" spans="2:39" x14ac:dyDescent="0.2">
      <c r="B435" s="1"/>
      <c r="C435" s="69"/>
      <c r="F435" s="30"/>
      <c r="G435"/>
      <c r="I435" s="69"/>
      <c r="J435" s="30"/>
      <c r="AM435" s="1"/>
    </row>
    <row r="436" spans="2:39" x14ac:dyDescent="0.2">
      <c r="B436" s="1"/>
      <c r="C436" s="69"/>
      <c r="F436" s="30"/>
      <c r="G436"/>
      <c r="I436" s="69"/>
      <c r="J436" s="30"/>
      <c r="AM436" s="1"/>
    </row>
    <row r="437" spans="2:39" x14ac:dyDescent="0.2">
      <c r="B437" s="1"/>
      <c r="C437" s="69"/>
      <c r="F437" s="30"/>
      <c r="G437"/>
      <c r="I437" s="69"/>
      <c r="J437" s="30"/>
      <c r="AM437" s="1"/>
    </row>
    <row r="438" spans="2:39" x14ac:dyDescent="0.2">
      <c r="B438" s="1"/>
      <c r="C438" s="69"/>
      <c r="F438" s="30"/>
      <c r="G438"/>
      <c r="I438" s="69"/>
      <c r="J438" s="30"/>
      <c r="AM438" s="1"/>
    </row>
    <row r="439" spans="2:39" x14ac:dyDescent="0.2">
      <c r="B439" s="1"/>
      <c r="C439" s="69"/>
      <c r="F439" s="30"/>
      <c r="G439"/>
      <c r="I439" s="69"/>
      <c r="J439" s="30"/>
      <c r="AM439" s="1"/>
    </row>
    <row r="440" spans="2:39" x14ac:dyDescent="0.2">
      <c r="B440" s="1"/>
      <c r="C440" s="69"/>
      <c r="F440" s="30"/>
      <c r="G440"/>
      <c r="I440" s="69"/>
      <c r="J440" s="30"/>
      <c r="AM440" s="1"/>
    </row>
    <row r="441" spans="2:39" x14ac:dyDescent="0.2">
      <c r="B441" s="1"/>
      <c r="C441" s="69"/>
      <c r="F441" s="30"/>
      <c r="G441"/>
      <c r="I441" s="69"/>
      <c r="J441" s="30"/>
      <c r="AM441" s="1"/>
    </row>
    <row r="442" spans="2:39" x14ac:dyDescent="0.2">
      <c r="B442" s="1"/>
      <c r="C442" s="69"/>
      <c r="F442" s="30"/>
      <c r="G442"/>
      <c r="I442" s="69"/>
      <c r="J442" s="30"/>
      <c r="AM442" s="1"/>
    </row>
    <row r="443" spans="2:39" x14ac:dyDescent="0.2">
      <c r="B443" s="1"/>
      <c r="C443" s="69"/>
      <c r="F443" s="30"/>
      <c r="G443"/>
      <c r="I443" s="69"/>
      <c r="J443" s="30"/>
      <c r="AM443" s="1"/>
    </row>
    <row r="444" spans="2:39" x14ac:dyDescent="0.2">
      <c r="B444" s="1"/>
      <c r="C444" s="69"/>
      <c r="F444" s="30"/>
      <c r="G444"/>
      <c r="I444" s="69"/>
      <c r="J444" s="30"/>
      <c r="AM444" s="1"/>
    </row>
    <row r="445" spans="2:39" x14ac:dyDescent="0.2">
      <c r="B445" s="1"/>
      <c r="C445" s="69"/>
      <c r="F445" s="30"/>
      <c r="G445"/>
      <c r="I445" s="69"/>
      <c r="J445" s="30"/>
      <c r="AM445" s="1"/>
    </row>
    <row r="446" spans="2:39" x14ac:dyDescent="0.2">
      <c r="B446" s="1"/>
      <c r="C446" s="69"/>
      <c r="F446" s="30"/>
      <c r="G446"/>
      <c r="I446" s="69"/>
      <c r="J446" s="30"/>
      <c r="AM446" s="1"/>
    </row>
    <row r="447" spans="2:39" x14ac:dyDescent="0.2">
      <c r="B447" s="1"/>
      <c r="C447" s="69"/>
      <c r="F447" s="30"/>
      <c r="G447"/>
      <c r="I447" s="69"/>
      <c r="J447" s="30"/>
      <c r="AM447" s="1"/>
    </row>
    <row r="448" spans="2:39" x14ac:dyDescent="0.2">
      <c r="B448" s="1"/>
      <c r="C448" s="69"/>
      <c r="F448" s="30"/>
      <c r="G448"/>
      <c r="I448" s="69"/>
      <c r="J448" s="30"/>
      <c r="AM448" s="1"/>
    </row>
    <row r="449" spans="2:39" x14ac:dyDescent="0.2">
      <c r="B449" s="1"/>
      <c r="C449" s="69"/>
      <c r="F449" s="30"/>
      <c r="G449"/>
      <c r="I449" s="69"/>
      <c r="J449" s="30"/>
      <c r="AM449" s="1"/>
    </row>
    <row r="450" spans="2:39" x14ac:dyDescent="0.2">
      <c r="B450" s="1"/>
      <c r="C450" s="69"/>
      <c r="F450" s="30"/>
      <c r="G450"/>
      <c r="I450" s="69"/>
      <c r="J450" s="30"/>
      <c r="AM450" s="1"/>
    </row>
    <row r="451" spans="2:39" x14ac:dyDescent="0.2">
      <c r="B451" s="1"/>
      <c r="C451" s="69"/>
      <c r="F451" s="30"/>
      <c r="G451"/>
      <c r="I451" s="69"/>
      <c r="J451" s="30"/>
      <c r="AM451" s="1"/>
    </row>
    <row r="452" spans="2:39" x14ac:dyDescent="0.2">
      <c r="B452" s="1"/>
      <c r="C452" s="69"/>
      <c r="F452" s="30"/>
      <c r="G452"/>
      <c r="I452" s="69"/>
      <c r="J452" s="30"/>
      <c r="AM452" s="1"/>
    </row>
    <row r="453" spans="2:39" x14ac:dyDescent="0.2">
      <c r="B453" s="1"/>
      <c r="C453" s="69"/>
      <c r="F453" s="30"/>
      <c r="G453"/>
      <c r="I453" s="69"/>
      <c r="J453" s="30"/>
      <c r="AM453" s="1"/>
    </row>
    <row r="454" spans="2:39" x14ac:dyDescent="0.2">
      <c r="B454" s="1"/>
      <c r="C454" s="69"/>
      <c r="F454" s="30"/>
      <c r="G454"/>
      <c r="I454" s="69"/>
      <c r="J454" s="30"/>
      <c r="AM454" s="1"/>
    </row>
    <row r="455" spans="2:39" x14ac:dyDescent="0.2">
      <c r="B455" s="1"/>
      <c r="C455" s="69"/>
      <c r="F455" s="30"/>
      <c r="G455"/>
      <c r="I455" s="69"/>
      <c r="J455" s="30"/>
      <c r="AM455" s="1"/>
    </row>
    <row r="456" spans="2:39" x14ac:dyDescent="0.2">
      <c r="B456" s="1"/>
      <c r="C456" s="69"/>
      <c r="F456" s="30"/>
      <c r="G456"/>
      <c r="I456" s="69"/>
      <c r="J456" s="30"/>
      <c r="AM456" s="1"/>
    </row>
    <row r="457" spans="2:39" x14ac:dyDescent="0.2">
      <c r="B457" s="1"/>
      <c r="C457" s="69"/>
      <c r="F457" s="30"/>
      <c r="G457"/>
      <c r="I457" s="69"/>
      <c r="J457" s="30"/>
      <c r="AM457" s="1"/>
    </row>
    <row r="458" spans="2:39" x14ac:dyDescent="0.2">
      <c r="B458" s="1"/>
      <c r="C458" s="69"/>
      <c r="F458" s="30"/>
      <c r="G458"/>
      <c r="I458" s="69"/>
      <c r="J458" s="30"/>
      <c r="AM458" s="1"/>
    </row>
    <row r="459" spans="2:39" x14ac:dyDescent="0.2">
      <c r="B459" s="1"/>
      <c r="C459" s="69"/>
      <c r="F459" s="30"/>
      <c r="G459"/>
      <c r="I459" s="69"/>
      <c r="J459" s="30"/>
      <c r="AM459" s="1"/>
    </row>
    <row r="460" spans="2:39" x14ac:dyDescent="0.2">
      <c r="B460" s="1"/>
      <c r="C460" s="69"/>
      <c r="F460" s="30"/>
      <c r="G460"/>
      <c r="I460" s="69"/>
      <c r="J460" s="30"/>
      <c r="AM460" s="1"/>
    </row>
    <row r="461" spans="2:39" x14ac:dyDescent="0.2">
      <c r="B461" s="1"/>
      <c r="C461" s="69"/>
      <c r="F461" s="30"/>
      <c r="G461"/>
      <c r="I461" s="69"/>
      <c r="J461" s="30"/>
      <c r="AM461" s="1"/>
    </row>
    <row r="462" spans="2:39" x14ac:dyDescent="0.2">
      <c r="B462" s="1"/>
      <c r="C462" s="69"/>
      <c r="F462" s="30"/>
      <c r="G462"/>
      <c r="I462" s="69"/>
      <c r="J462" s="30"/>
      <c r="AM462" s="1"/>
    </row>
    <row r="463" spans="2:39" x14ac:dyDescent="0.2">
      <c r="B463" s="1"/>
      <c r="C463" s="69"/>
      <c r="F463" s="30"/>
      <c r="G463"/>
      <c r="I463" s="69"/>
      <c r="J463" s="30"/>
      <c r="AM463" s="1"/>
    </row>
    <row r="464" spans="2:39" x14ac:dyDescent="0.2">
      <c r="B464" s="1"/>
      <c r="C464" s="69"/>
      <c r="F464" s="30"/>
      <c r="G464"/>
      <c r="I464" s="69"/>
      <c r="J464" s="30"/>
      <c r="AM464" s="1"/>
    </row>
    <row r="465" spans="2:39" x14ac:dyDescent="0.2">
      <c r="B465" s="1"/>
      <c r="C465" s="69"/>
      <c r="F465" s="30"/>
      <c r="G465"/>
      <c r="I465" s="69"/>
      <c r="J465" s="30"/>
      <c r="AM465" s="1"/>
    </row>
    <row r="466" spans="2:39" x14ac:dyDescent="0.2">
      <c r="B466" s="1"/>
      <c r="C466" s="69"/>
      <c r="F466" s="30"/>
      <c r="G466"/>
      <c r="I466" s="69"/>
      <c r="J466" s="30"/>
      <c r="AM466" s="1"/>
    </row>
    <row r="467" spans="2:39" x14ac:dyDescent="0.2">
      <c r="B467" s="1"/>
      <c r="C467" s="69"/>
      <c r="F467" s="30"/>
      <c r="G467"/>
      <c r="I467" s="69"/>
      <c r="J467" s="30"/>
      <c r="AM467" s="1"/>
    </row>
    <row r="468" spans="2:39" x14ac:dyDescent="0.2">
      <c r="B468" s="1"/>
      <c r="C468" s="69"/>
      <c r="F468" s="30"/>
      <c r="G468"/>
      <c r="I468" s="69"/>
      <c r="J468" s="30"/>
      <c r="AM468" s="1"/>
    </row>
    <row r="469" spans="2:39" x14ac:dyDescent="0.2">
      <c r="B469" s="1"/>
      <c r="C469" s="69"/>
      <c r="F469" s="30"/>
      <c r="G469"/>
      <c r="I469" s="69"/>
      <c r="J469" s="30"/>
      <c r="AM469" s="1"/>
    </row>
    <row r="470" spans="2:39" x14ac:dyDescent="0.2">
      <c r="B470" s="1"/>
      <c r="C470" s="69"/>
      <c r="F470" s="30"/>
      <c r="G470"/>
      <c r="I470" s="69"/>
      <c r="J470" s="30"/>
      <c r="AM470" s="1"/>
    </row>
    <row r="471" spans="2:39" x14ac:dyDescent="0.2">
      <c r="B471" s="1"/>
      <c r="C471" s="69"/>
      <c r="F471" s="30"/>
      <c r="G471"/>
      <c r="I471" s="69"/>
      <c r="J471" s="30"/>
      <c r="AM471" s="1"/>
    </row>
    <row r="472" spans="2:39" x14ac:dyDescent="0.2">
      <c r="B472" s="1"/>
      <c r="C472" s="69"/>
      <c r="F472" s="30"/>
      <c r="G472"/>
      <c r="I472" s="69"/>
      <c r="J472" s="30"/>
      <c r="AM472" s="1"/>
    </row>
    <row r="473" spans="2:39" x14ac:dyDescent="0.2">
      <c r="B473" s="1"/>
      <c r="C473" s="69"/>
      <c r="F473" s="30"/>
      <c r="G473"/>
      <c r="I473" s="69"/>
      <c r="J473" s="30"/>
      <c r="AM473" s="1"/>
    </row>
    <row r="474" spans="2:39" x14ac:dyDescent="0.2">
      <c r="B474" s="1"/>
      <c r="C474" s="69"/>
      <c r="F474" s="30"/>
      <c r="G474"/>
      <c r="I474" s="69"/>
      <c r="J474" s="30"/>
      <c r="AM474" s="1"/>
    </row>
    <row r="475" spans="2:39" x14ac:dyDescent="0.2">
      <c r="B475" s="1"/>
      <c r="C475" s="69"/>
      <c r="F475" s="30"/>
      <c r="G475"/>
      <c r="I475" s="69"/>
      <c r="J475" s="30"/>
      <c r="AM475" s="1"/>
    </row>
    <row r="476" spans="2:39" x14ac:dyDescent="0.2">
      <c r="B476" s="1"/>
      <c r="C476" s="69"/>
      <c r="F476" s="30"/>
      <c r="G476"/>
      <c r="I476" s="69"/>
      <c r="J476" s="30"/>
      <c r="AM476" s="1"/>
    </row>
    <row r="477" spans="2:39" x14ac:dyDescent="0.2">
      <c r="B477" s="1"/>
      <c r="C477" s="69"/>
      <c r="F477" s="30"/>
      <c r="G477"/>
      <c r="I477" s="69"/>
      <c r="J477" s="30"/>
      <c r="AM477" s="1"/>
    </row>
    <row r="478" spans="2:39" x14ac:dyDescent="0.2">
      <c r="B478" s="1"/>
      <c r="C478" s="69"/>
      <c r="F478" s="30"/>
      <c r="G478"/>
      <c r="I478" s="69"/>
      <c r="J478" s="30"/>
      <c r="AM478" s="1"/>
    </row>
    <row r="479" spans="2:39" x14ac:dyDescent="0.2">
      <c r="B479" s="1"/>
      <c r="C479" s="69"/>
      <c r="F479" s="30"/>
      <c r="G479"/>
      <c r="I479" s="69"/>
      <c r="J479" s="30"/>
      <c r="AM479" s="1"/>
    </row>
    <row r="480" spans="2:39" x14ac:dyDescent="0.2">
      <c r="B480" s="1"/>
      <c r="C480" s="69"/>
      <c r="F480" s="30"/>
      <c r="G480"/>
      <c r="I480" s="69"/>
      <c r="J480" s="30"/>
      <c r="AM480" s="1"/>
    </row>
    <row r="481" spans="2:39" x14ac:dyDescent="0.2">
      <c r="B481" s="1"/>
      <c r="C481" s="69"/>
      <c r="F481" s="30"/>
      <c r="G481"/>
      <c r="I481" s="69"/>
      <c r="J481" s="30"/>
      <c r="AM481" s="1"/>
    </row>
    <row r="482" spans="2:39" x14ac:dyDescent="0.2">
      <c r="B482" s="1"/>
      <c r="C482" s="69"/>
      <c r="F482" s="30"/>
      <c r="G482"/>
      <c r="I482" s="69"/>
      <c r="J482" s="30"/>
      <c r="AM482" s="1"/>
    </row>
    <row r="483" spans="2:39" x14ac:dyDescent="0.2">
      <c r="B483" s="1"/>
      <c r="C483" s="69"/>
      <c r="F483" s="30"/>
      <c r="G483"/>
      <c r="I483" s="69"/>
      <c r="J483" s="30"/>
      <c r="AM483" s="1"/>
    </row>
    <row r="484" spans="2:39" x14ac:dyDescent="0.2">
      <c r="B484" s="1"/>
      <c r="C484" s="69"/>
      <c r="F484" s="30"/>
      <c r="G484"/>
      <c r="I484" s="69"/>
      <c r="J484" s="30"/>
      <c r="AM484" s="1"/>
    </row>
    <row r="485" spans="2:39" x14ac:dyDescent="0.2">
      <c r="B485" s="1"/>
      <c r="C485" s="69"/>
      <c r="F485" s="30"/>
      <c r="G485"/>
      <c r="I485" s="69"/>
      <c r="J485" s="30"/>
      <c r="AM485" s="1"/>
    </row>
    <row r="486" spans="2:39" x14ac:dyDescent="0.2">
      <c r="B486" s="1"/>
      <c r="C486" s="69"/>
      <c r="F486" s="30"/>
      <c r="G486"/>
      <c r="I486" s="69"/>
      <c r="J486" s="30"/>
      <c r="AM486" s="1"/>
    </row>
    <row r="487" spans="2:39" x14ac:dyDescent="0.2">
      <c r="B487" s="1"/>
      <c r="C487" s="69"/>
      <c r="F487" s="30"/>
      <c r="G487"/>
      <c r="I487" s="69"/>
      <c r="J487" s="30"/>
      <c r="AM487" s="1"/>
    </row>
    <row r="488" spans="2:39" x14ac:dyDescent="0.2">
      <c r="B488" s="1"/>
      <c r="C488" s="69"/>
      <c r="F488" s="30"/>
      <c r="G488"/>
      <c r="I488" s="69"/>
      <c r="J488" s="30"/>
      <c r="AM488" s="1"/>
    </row>
    <row r="489" spans="2:39" x14ac:dyDescent="0.2">
      <c r="B489" s="1"/>
      <c r="C489" s="69"/>
      <c r="F489" s="30"/>
      <c r="G489"/>
      <c r="I489" s="69"/>
      <c r="J489" s="30"/>
      <c r="AM489" s="1"/>
    </row>
    <row r="490" spans="2:39" x14ac:dyDescent="0.2">
      <c r="B490" s="1"/>
      <c r="C490" s="69"/>
      <c r="F490" s="30"/>
      <c r="G490"/>
      <c r="I490" s="69"/>
      <c r="J490" s="30"/>
      <c r="AM490" s="1"/>
    </row>
    <row r="491" spans="2:39" x14ac:dyDescent="0.2">
      <c r="B491" s="1"/>
      <c r="C491" s="69"/>
      <c r="F491" s="30"/>
      <c r="G491"/>
      <c r="I491" s="69"/>
      <c r="J491" s="30"/>
      <c r="AM491" s="1"/>
    </row>
    <row r="492" spans="2:39" x14ac:dyDescent="0.2">
      <c r="B492" s="1"/>
      <c r="C492" s="69"/>
      <c r="F492" s="30"/>
      <c r="G492"/>
      <c r="I492" s="69"/>
      <c r="J492" s="30"/>
      <c r="AM492" s="1"/>
    </row>
    <row r="493" spans="2:39" x14ac:dyDescent="0.2">
      <c r="B493" s="1"/>
      <c r="C493" s="69"/>
      <c r="F493" s="30"/>
      <c r="G493"/>
      <c r="I493" s="69"/>
      <c r="J493" s="30"/>
      <c r="AM493" s="1"/>
    </row>
    <row r="494" spans="2:39" x14ac:dyDescent="0.2">
      <c r="B494" s="1"/>
      <c r="C494" s="69"/>
      <c r="F494" s="30"/>
      <c r="G494"/>
      <c r="I494" s="69"/>
      <c r="J494" s="30"/>
      <c r="AM494" s="1"/>
    </row>
    <row r="495" spans="2:39" x14ac:dyDescent="0.2">
      <c r="B495" s="1"/>
      <c r="C495" s="69"/>
      <c r="F495" s="30"/>
      <c r="G495"/>
      <c r="I495" s="69"/>
      <c r="J495" s="30"/>
      <c r="AM495" s="1"/>
    </row>
    <row r="496" spans="2:39" x14ac:dyDescent="0.2">
      <c r="B496" s="1"/>
      <c r="C496" s="69"/>
      <c r="F496" s="30"/>
      <c r="G496"/>
      <c r="I496" s="69"/>
      <c r="J496" s="30"/>
      <c r="AM496" s="1"/>
    </row>
    <row r="497" spans="2:39" x14ac:dyDescent="0.2">
      <c r="B497" s="1"/>
      <c r="C497" s="69"/>
      <c r="F497" s="30"/>
      <c r="G497"/>
      <c r="I497" s="69"/>
      <c r="J497" s="30"/>
      <c r="AM497" s="1"/>
    </row>
    <row r="498" spans="2:39" x14ac:dyDescent="0.2">
      <c r="B498" s="1"/>
      <c r="C498" s="69"/>
      <c r="F498" s="30"/>
      <c r="G498"/>
      <c r="I498" s="69"/>
      <c r="J498" s="30"/>
      <c r="AM498" s="1"/>
    </row>
    <row r="499" spans="2:39" x14ac:dyDescent="0.2">
      <c r="B499" s="1"/>
      <c r="C499" s="69"/>
      <c r="F499" s="30"/>
      <c r="G499"/>
      <c r="I499" s="69"/>
      <c r="J499" s="30"/>
      <c r="AM499" s="1"/>
    </row>
    <row r="500" spans="2:39" x14ac:dyDescent="0.2">
      <c r="B500" s="1"/>
      <c r="C500" s="69"/>
      <c r="F500" s="30"/>
      <c r="G500"/>
      <c r="I500" s="69"/>
      <c r="J500" s="30"/>
      <c r="AM500" s="1"/>
    </row>
    <row r="501" spans="2:39" x14ac:dyDescent="0.2">
      <c r="B501" s="1"/>
      <c r="C501" s="69"/>
      <c r="F501" s="30"/>
      <c r="G501"/>
      <c r="I501" s="69"/>
      <c r="J501" s="30"/>
      <c r="AM501" s="1"/>
    </row>
    <row r="502" spans="2:39" x14ac:dyDescent="0.2">
      <c r="B502" s="1"/>
      <c r="C502" s="69"/>
      <c r="F502" s="30"/>
      <c r="G502"/>
      <c r="I502" s="69"/>
      <c r="J502" s="30"/>
      <c r="AM502" s="1"/>
    </row>
    <row r="503" spans="2:39" x14ac:dyDescent="0.2">
      <c r="B503" s="1"/>
      <c r="C503" s="69"/>
      <c r="F503" s="30"/>
      <c r="G503"/>
      <c r="I503" s="69"/>
      <c r="J503" s="30"/>
      <c r="AM503" s="1"/>
    </row>
    <row r="504" spans="2:39" x14ac:dyDescent="0.2">
      <c r="B504" s="1"/>
      <c r="C504" s="69"/>
      <c r="F504" s="30"/>
      <c r="G504"/>
      <c r="I504" s="69"/>
      <c r="J504" s="30"/>
      <c r="AM504" s="1"/>
    </row>
    <row r="505" spans="2:39" x14ac:dyDescent="0.2">
      <c r="B505" s="1"/>
      <c r="C505" s="69"/>
      <c r="F505" s="30"/>
      <c r="G505"/>
      <c r="I505" s="69"/>
      <c r="J505" s="30"/>
      <c r="AM505" s="1"/>
    </row>
    <row r="506" spans="2:39" x14ac:dyDescent="0.2">
      <c r="B506" s="1"/>
      <c r="C506" s="69"/>
      <c r="F506" s="30"/>
      <c r="G506"/>
      <c r="I506" s="69"/>
      <c r="J506" s="30"/>
      <c r="AM506" s="1"/>
    </row>
    <row r="507" spans="2:39" x14ac:dyDescent="0.2">
      <c r="B507" s="1"/>
      <c r="C507" s="69"/>
      <c r="F507" s="30"/>
      <c r="G507"/>
      <c r="I507" s="69"/>
      <c r="J507" s="30"/>
      <c r="AM507" s="1"/>
    </row>
    <row r="508" spans="2:39" x14ac:dyDescent="0.2">
      <c r="B508" s="1"/>
      <c r="C508" s="69"/>
      <c r="F508" s="30"/>
      <c r="G508"/>
      <c r="I508" s="69"/>
      <c r="J508" s="30"/>
      <c r="AM508" s="1"/>
    </row>
    <row r="509" spans="2:39" x14ac:dyDescent="0.2">
      <c r="B509" s="1"/>
      <c r="C509" s="69"/>
      <c r="F509" s="30"/>
      <c r="G509"/>
      <c r="I509" s="69"/>
      <c r="J509" s="30"/>
      <c r="AM509" s="1"/>
    </row>
    <row r="511" spans="2:39" ht="12" x14ac:dyDescent="0.2">
      <c r="B511" s="30"/>
      <c r="F511" s="30"/>
      <c r="J511" s="30"/>
    </row>
  </sheetData>
  <phoneticPr fontId="3" type="noConversion"/>
  <dataValidations count="1">
    <dataValidation operator="notBetween" allowBlank="1" showInputMessage="1" showErrorMessage="1" sqref="H235 C247:E247 G247:H247 C237:E245 G237:H245 C208:E231 G208:I208 F209:G231 I237 C9:E204 F9:G203 G204:H204 H233"/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workbookViewId="0">
      <pane ySplit="5" topLeftCell="A6" activePane="bottomLeft" state="frozen"/>
      <selection pane="bottomLeft"/>
    </sheetView>
  </sheetViews>
  <sheetFormatPr defaultRowHeight="12" x14ac:dyDescent="0.2"/>
  <cols>
    <col min="1" max="1" width="24.28515625" style="1" customWidth="1"/>
    <col min="2" max="3" width="9.140625" style="1"/>
    <col min="4" max="4" width="10.140625" style="1" customWidth="1"/>
    <col min="5" max="6" width="9.140625" style="1"/>
    <col min="7" max="7" width="11.28515625" style="1" customWidth="1"/>
    <col min="8" max="8" width="8.28515625" style="1" customWidth="1"/>
    <col min="9" max="16384" width="9.140625" style="1"/>
  </cols>
  <sheetData>
    <row r="1" spans="1:39" ht="12.75" x14ac:dyDescent="0.2">
      <c r="A1" s="115" t="s">
        <v>452</v>
      </c>
    </row>
    <row r="2" spans="1:39" s="7" customFormat="1" ht="11.25" x14ac:dyDescent="0.2">
      <c r="A2" s="7" t="s">
        <v>32</v>
      </c>
    </row>
    <row r="5" spans="1:39" ht="25.5" customHeight="1" x14ac:dyDescent="0.2">
      <c r="A5" s="100" t="s">
        <v>319</v>
      </c>
      <c r="B5" s="122" t="s">
        <v>38</v>
      </c>
      <c r="C5" s="52" t="s">
        <v>259</v>
      </c>
      <c r="D5" s="52" t="s">
        <v>408</v>
      </c>
      <c r="E5" s="52" t="s">
        <v>407</v>
      </c>
      <c r="F5" s="52" t="s">
        <v>350</v>
      </c>
      <c r="G5" s="122" t="s">
        <v>33</v>
      </c>
      <c r="H5" s="122" t="s">
        <v>34</v>
      </c>
      <c r="I5" s="122" t="s">
        <v>35</v>
      </c>
      <c r="J5" s="122" t="s">
        <v>36</v>
      </c>
      <c r="K5" s="122" t="s">
        <v>37</v>
      </c>
      <c r="L5" s="122" t="s">
        <v>351</v>
      </c>
      <c r="M5" s="122" t="s">
        <v>352</v>
      </c>
      <c r="N5" s="122" t="s">
        <v>353</v>
      </c>
      <c r="O5" s="122" t="s">
        <v>429</v>
      </c>
      <c r="P5" s="122" t="s">
        <v>372</v>
      </c>
      <c r="Q5" s="122" t="s">
        <v>355</v>
      </c>
      <c r="R5" s="122" t="s">
        <v>356</v>
      </c>
      <c r="S5" s="122" t="s">
        <v>262</v>
      </c>
      <c r="T5" s="122" t="s">
        <v>364</v>
      </c>
      <c r="U5" s="122" t="s">
        <v>365</v>
      </c>
      <c r="V5" s="122" t="s">
        <v>263</v>
      </c>
      <c r="W5" s="122" t="s">
        <v>366</v>
      </c>
      <c r="X5" s="122" t="s">
        <v>367</v>
      </c>
      <c r="Y5" s="122" t="s">
        <v>264</v>
      </c>
      <c r="Z5" s="122" t="s">
        <v>265</v>
      </c>
      <c r="AA5" s="122" t="s">
        <v>368</v>
      </c>
      <c r="AB5" s="122" t="s">
        <v>369</v>
      </c>
      <c r="AC5" s="122" t="s">
        <v>266</v>
      </c>
      <c r="AD5" s="122" t="s">
        <v>370</v>
      </c>
      <c r="AE5" s="122" t="s">
        <v>371</v>
      </c>
      <c r="AF5" s="122" t="s">
        <v>357</v>
      </c>
      <c r="AG5" s="122" t="s">
        <v>358</v>
      </c>
      <c r="AH5" s="122" t="s">
        <v>359</v>
      </c>
      <c r="AI5" s="122" t="s">
        <v>360</v>
      </c>
      <c r="AJ5" s="122" t="s">
        <v>361</v>
      </c>
      <c r="AK5" s="122" t="s">
        <v>362</v>
      </c>
      <c r="AL5" s="122" t="s">
        <v>363</v>
      </c>
      <c r="AM5" s="122" t="s">
        <v>320</v>
      </c>
    </row>
    <row r="6" spans="1:39" ht="12.75" customHeight="1" x14ac:dyDescent="0.2">
      <c r="A6" s="14"/>
      <c r="B6" s="30"/>
      <c r="C6" s="101"/>
      <c r="D6" s="102"/>
      <c r="E6" s="102"/>
      <c r="F6" s="102"/>
      <c r="G6" s="102"/>
      <c r="H6" s="102"/>
      <c r="I6" s="102"/>
      <c r="J6" s="10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x14ac:dyDescent="0.2">
      <c r="A7" s="104" t="s">
        <v>310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ht="9.75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x14ac:dyDescent="0.2">
      <c r="A9" s="14" t="s">
        <v>312</v>
      </c>
      <c r="B9" s="134">
        <f t="shared" ref="B9:B10" si="0">+SUM(C9:AM9)</f>
        <v>8722049.7905759346</v>
      </c>
      <c r="C9" s="134">
        <v>1563252.2119999998</v>
      </c>
      <c r="D9" s="32">
        <v>0</v>
      </c>
      <c r="E9" s="32">
        <v>0</v>
      </c>
      <c r="F9" s="32">
        <v>0</v>
      </c>
      <c r="G9" s="32">
        <v>336424.31300000002</v>
      </c>
      <c r="H9" s="134">
        <v>2158285.4519999996</v>
      </c>
      <c r="I9" s="134">
        <v>2340606</v>
      </c>
      <c r="J9" s="32">
        <v>835580.20200000016</v>
      </c>
      <c r="K9" s="32">
        <v>278150</v>
      </c>
      <c r="L9" s="32">
        <v>0</v>
      </c>
      <c r="M9" s="32">
        <v>48917.458999999995</v>
      </c>
      <c r="N9" s="32">
        <v>8255.6595899999993</v>
      </c>
      <c r="O9" s="32">
        <v>0</v>
      </c>
      <c r="P9" s="32">
        <v>22029.709000000003</v>
      </c>
      <c r="Q9" s="32">
        <v>16270.105999999998</v>
      </c>
      <c r="R9" s="32">
        <v>0</v>
      </c>
      <c r="S9" s="32">
        <v>301903.24676000001</v>
      </c>
      <c r="T9" s="32">
        <v>16178.631225934663</v>
      </c>
      <c r="U9" s="32">
        <v>0</v>
      </c>
      <c r="V9" s="32">
        <v>47098.228999999999</v>
      </c>
      <c r="W9" s="32">
        <v>0</v>
      </c>
      <c r="X9" s="32">
        <v>529.64300000000003</v>
      </c>
      <c r="Y9" s="32">
        <v>0</v>
      </c>
      <c r="Z9" s="32">
        <v>70801.181000000011</v>
      </c>
      <c r="AA9" s="32">
        <v>0</v>
      </c>
      <c r="AB9" s="32">
        <v>0</v>
      </c>
      <c r="AC9" s="32">
        <v>597077.50164000003</v>
      </c>
      <c r="AD9" s="32">
        <v>33.956360000000004</v>
      </c>
      <c r="AE9" s="32">
        <v>348.64299999999997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425.40000000000003</v>
      </c>
      <c r="AL9" s="32">
        <v>11034.176000000001</v>
      </c>
      <c r="AM9" s="32">
        <v>68848.070000000007</v>
      </c>
    </row>
    <row r="10" spans="1:39" x14ac:dyDescent="0.2">
      <c r="A10" s="16" t="s">
        <v>311</v>
      </c>
      <c r="B10" s="134">
        <f t="shared" si="0"/>
        <v>619138.15531200101</v>
      </c>
      <c r="C10" s="135">
        <v>0</v>
      </c>
      <c r="D10" s="32">
        <v>0</v>
      </c>
      <c r="E10" s="32">
        <v>0</v>
      </c>
      <c r="F10" s="32">
        <v>0</v>
      </c>
      <c r="G10" s="32">
        <v>36341.459000000003</v>
      </c>
      <c r="H10" s="135">
        <v>69316.028000000006</v>
      </c>
      <c r="I10" s="135">
        <v>7832</v>
      </c>
      <c r="J10" s="32">
        <v>172704.16800000001</v>
      </c>
      <c r="K10" s="32">
        <v>0</v>
      </c>
      <c r="L10" s="32">
        <v>0</v>
      </c>
      <c r="M10" s="32">
        <v>17688.678</v>
      </c>
      <c r="N10" s="32">
        <v>810</v>
      </c>
      <c r="O10" s="32">
        <v>0</v>
      </c>
      <c r="P10" s="32">
        <v>5216.47</v>
      </c>
      <c r="Q10" s="32">
        <v>13440.728999999999</v>
      </c>
      <c r="R10" s="32">
        <v>0</v>
      </c>
      <c r="S10" s="32">
        <v>69646.539799999999</v>
      </c>
      <c r="T10" s="32">
        <v>10602.644392000993</v>
      </c>
      <c r="U10" s="32">
        <v>0</v>
      </c>
      <c r="V10" s="32">
        <v>57335.183199999992</v>
      </c>
      <c r="W10" s="32">
        <v>0</v>
      </c>
      <c r="X10" s="32">
        <v>1639.377</v>
      </c>
      <c r="Y10" s="32">
        <v>0</v>
      </c>
      <c r="Z10" s="32">
        <v>2397.223</v>
      </c>
      <c r="AA10" s="32">
        <v>1070.5619999999999</v>
      </c>
      <c r="AB10" s="32">
        <v>0</v>
      </c>
      <c r="AC10" s="32">
        <v>128563.87144</v>
      </c>
      <c r="AD10" s="32">
        <v>2.2814800000000002</v>
      </c>
      <c r="AE10" s="32">
        <v>58.231000000000002</v>
      </c>
      <c r="AF10" s="32">
        <v>1230.383</v>
      </c>
      <c r="AG10" s="32">
        <v>0</v>
      </c>
      <c r="AH10" s="32">
        <v>0</v>
      </c>
      <c r="AI10" s="32">
        <v>0</v>
      </c>
      <c r="AJ10" s="32">
        <v>0</v>
      </c>
      <c r="AK10" s="32">
        <v>1217.5</v>
      </c>
      <c r="AL10" s="32">
        <v>1957.8879999999997</v>
      </c>
      <c r="AM10" s="32">
        <v>20066.939000000002</v>
      </c>
    </row>
    <row r="11" spans="1:39" x14ac:dyDescent="0.2">
      <c r="A11" s="105" t="s">
        <v>313</v>
      </c>
      <c r="B11" s="99">
        <f>+B9+B10</f>
        <v>9341187.9458879363</v>
      </c>
      <c r="C11" s="99">
        <f>+C9+C10</f>
        <v>1563252.2119999998</v>
      </c>
      <c r="D11" s="54">
        <f t="shared" ref="D11:AM11" si="1">+D9+D10</f>
        <v>0</v>
      </c>
      <c r="E11" s="54">
        <f t="shared" si="1"/>
        <v>0</v>
      </c>
      <c r="F11" s="54">
        <f t="shared" si="1"/>
        <v>0</v>
      </c>
      <c r="G11" s="54">
        <f t="shared" si="1"/>
        <v>372765.772</v>
      </c>
      <c r="H11" s="99">
        <f t="shared" si="1"/>
        <v>2227601.4799999995</v>
      </c>
      <c r="I11" s="99">
        <f t="shared" si="1"/>
        <v>2348438</v>
      </c>
      <c r="J11" s="54">
        <f t="shared" si="1"/>
        <v>1008284.3700000001</v>
      </c>
      <c r="K11" s="54">
        <f t="shared" si="1"/>
        <v>278150</v>
      </c>
      <c r="L11" s="54">
        <f t="shared" si="1"/>
        <v>0</v>
      </c>
      <c r="M11" s="54">
        <f t="shared" si="1"/>
        <v>66606.136999999988</v>
      </c>
      <c r="N11" s="54">
        <f t="shared" si="1"/>
        <v>9065.6595899999993</v>
      </c>
      <c r="O11" s="54">
        <f t="shared" si="1"/>
        <v>0</v>
      </c>
      <c r="P11" s="54">
        <f t="shared" si="1"/>
        <v>27246.179000000004</v>
      </c>
      <c r="Q11" s="54">
        <f t="shared" si="1"/>
        <v>29710.834999999999</v>
      </c>
      <c r="R11" s="54">
        <f t="shared" si="1"/>
        <v>0</v>
      </c>
      <c r="S11" s="54">
        <f t="shared" si="1"/>
        <v>371549.78656000004</v>
      </c>
      <c r="T11" s="54">
        <f t="shared" si="1"/>
        <v>26781.275617935658</v>
      </c>
      <c r="U11" s="54">
        <f t="shared" si="1"/>
        <v>0</v>
      </c>
      <c r="V11" s="54">
        <f t="shared" si="1"/>
        <v>104433.41219999999</v>
      </c>
      <c r="W11" s="54">
        <f t="shared" si="1"/>
        <v>0</v>
      </c>
      <c r="X11" s="54">
        <f t="shared" si="1"/>
        <v>2169.02</v>
      </c>
      <c r="Y11" s="54">
        <f t="shared" si="1"/>
        <v>0</v>
      </c>
      <c r="Z11" s="54">
        <f t="shared" si="1"/>
        <v>73198.40400000001</v>
      </c>
      <c r="AA11" s="54">
        <f t="shared" si="1"/>
        <v>1070.5619999999999</v>
      </c>
      <c r="AB11" s="54">
        <f t="shared" si="1"/>
        <v>0</v>
      </c>
      <c r="AC11" s="54">
        <f t="shared" si="1"/>
        <v>725641.37308000005</v>
      </c>
      <c r="AD11" s="54">
        <f t="shared" si="1"/>
        <v>36.237840000000006</v>
      </c>
      <c r="AE11" s="54">
        <f t="shared" si="1"/>
        <v>406.87399999999997</v>
      </c>
      <c r="AF11" s="54">
        <f t="shared" si="1"/>
        <v>1230.383</v>
      </c>
      <c r="AG11" s="54">
        <f t="shared" si="1"/>
        <v>0</v>
      </c>
      <c r="AH11" s="54">
        <f t="shared" si="1"/>
        <v>0</v>
      </c>
      <c r="AI11" s="54">
        <f t="shared" si="1"/>
        <v>0</v>
      </c>
      <c r="AJ11" s="54">
        <f t="shared" si="1"/>
        <v>0</v>
      </c>
      <c r="AK11" s="54">
        <f t="shared" si="1"/>
        <v>1642.9</v>
      </c>
      <c r="AL11" s="54">
        <f t="shared" si="1"/>
        <v>12992.064</v>
      </c>
      <c r="AM11" s="54">
        <f t="shared" si="1"/>
        <v>88915.009000000005</v>
      </c>
    </row>
    <row r="12" spans="1:39" x14ac:dyDescent="0.2">
      <c r="B12" s="3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x14ac:dyDescent="0.2">
      <c r="A14" s="43" t="s">
        <v>292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x14ac:dyDescent="0.2">
      <c r="A16" s="14" t="s">
        <v>312</v>
      </c>
      <c r="B16" s="134">
        <f t="shared" ref="B16:B17" si="2">+SUM(C16:AM16)</f>
        <v>4071856.4128911914</v>
      </c>
      <c r="C16" s="134">
        <v>1436093.138</v>
      </c>
      <c r="D16" s="32">
        <v>0</v>
      </c>
      <c r="E16" s="32">
        <v>0</v>
      </c>
      <c r="F16" s="32">
        <v>0</v>
      </c>
      <c r="G16" s="32">
        <v>138250.41800000001</v>
      </c>
      <c r="H16" s="134">
        <v>743161.30999999994</v>
      </c>
      <c r="I16" s="134">
        <v>598627</v>
      </c>
      <c r="J16" s="32">
        <v>260224.93900000001</v>
      </c>
      <c r="K16" s="32">
        <v>127740</v>
      </c>
      <c r="L16" s="32">
        <v>0</v>
      </c>
      <c r="M16" s="32">
        <v>18532.509000000005</v>
      </c>
      <c r="N16" s="32">
        <v>7435.242299999999</v>
      </c>
      <c r="O16" s="32">
        <v>0</v>
      </c>
      <c r="P16" s="32">
        <v>55279.707000000009</v>
      </c>
      <c r="Q16" s="32">
        <v>34468.147999999994</v>
      </c>
      <c r="R16" s="32">
        <v>0</v>
      </c>
      <c r="S16" s="32">
        <v>121420.52337000001</v>
      </c>
      <c r="T16" s="32">
        <v>13246.948205191902</v>
      </c>
      <c r="U16" s="32">
        <v>0</v>
      </c>
      <c r="V16" s="32">
        <v>62988.008199999982</v>
      </c>
      <c r="W16" s="32">
        <v>0</v>
      </c>
      <c r="X16" s="32">
        <v>2057.4809999999998</v>
      </c>
      <c r="Y16" s="32">
        <v>0</v>
      </c>
      <c r="Z16" s="32">
        <v>92908.703000000009</v>
      </c>
      <c r="AA16" s="32">
        <v>0</v>
      </c>
      <c r="AB16" s="32">
        <v>0</v>
      </c>
      <c r="AC16" s="32">
        <v>302844.48811999999</v>
      </c>
      <c r="AD16" s="32">
        <v>69.432919999999996</v>
      </c>
      <c r="AE16" s="32">
        <v>977.77499999999998</v>
      </c>
      <c r="AF16" s="32">
        <v>0</v>
      </c>
      <c r="AG16" s="32">
        <v>0</v>
      </c>
      <c r="AH16" s="32">
        <v>244.01</v>
      </c>
      <c r="AI16" s="32">
        <v>0</v>
      </c>
      <c r="AJ16" s="32">
        <v>0</v>
      </c>
      <c r="AK16" s="32">
        <v>25463.800000000007</v>
      </c>
      <c r="AL16" s="32">
        <v>1460.8000000000002</v>
      </c>
      <c r="AM16" s="32">
        <v>28362.031776</v>
      </c>
    </row>
    <row r="17" spans="1:39" x14ac:dyDescent="0.2">
      <c r="A17" s="14" t="s">
        <v>311</v>
      </c>
      <c r="B17" s="134">
        <f t="shared" si="2"/>
        <v>307790.86960907589</v>
      </c>
      <c r="C17" s="135">
        <v>0</v>
      </c>
      <c r="D17" s="32">
        <v>0</v>
      </c>
      <c r="E17" s="32">
        <v>0</v>
      </c>
      <c r="F17" s="32">
        <v>0</v>
      </c>
      <c r="G17" s="32">
        <v>18666.596000000001</v>
      </c>
      <c r="H17" s="135">
        <v>37920.660000000003</v>
      </c>
      <c r="I17" s="135">
        <v>951</v>
      </c>
      <c r="J17" s="32">
        <v>14018.598</v>
      </c>
      <c r="K17" s="32">
        <v>0</v>
      </c>
      <c r="L17" s="32">
        <v>0</v>
      </c>
      <c r="M17" s="32">
        <v>7307.8140000000003</v>
      </c>
      <c r="N17" s="32">
        <v>718</v>
      </c>
      <c r="O17" s="32">
        <v>0</v>
      </c>
      <c r="P17" s="32">
        <v>3009.5419999999999</v>
      </c>
      <c r="Q17" s="32">
        <v>18046.766</v>
      </c>
      <c r="R17" s="32">
        <v>0</v>
      </c>
      <c r="S17" s="32">
        <v>31327.20577</v>
      </c>
      <c r="T17" s="32">
        <v>6920.7154390758906</v>
      </c>
      <c r="U17" s="32">
        <v>0</v>
      </c>
      <c r="V17" s="32">
        <v>33210.526800000007</v>
      </c>
      <c r="W17" s="32">
        <v>0</v>
      </c>
      <c r="X17" s="32">
        <v>1315.0029999999999</v>
      </c>
      <c r="Y17" s="32">
        <v>0</v>
      </c>
      <c r="Z17" s="32">
        <v>840.78099999999995</v>
      </c>
      <c r="AA17" s="32">
        <v>496.99400000000003</v>
      </c>
      <c r="AB17" s="32">
        <v>0</v>
      </c>
      <c r="AC17" s="32">
        <v>108957.85060000001</v>
      </c>
      <c r="AD17" s="32">
        <v>0</v>
      </c>
      <c r="AE17" s="32">
        <v>102.613</v>
      </c>
      <c r="AF17" s="32">
        <v>0</v>
      </c>
      <c r="AG17" s="32">
        <v>0</v>
      </c>
      <c r="AH17" s="32">
        <v>0</v>
      </c>
      <c r="AI17" s="32">
        <v>15446</v>
      </c>
      <c r="AJ17" s="32">
        <v>0</v>
      </c>
      <c r="AK17" s="32">
        <v>662.6</v>
      </c>
      <c r="AL17" s="32">
        <v>1043.6479999999999</v>
      </c>
      <c r="AM17" s="32">
        <v>6827.9560000000001</v>
      </c>
    </row>
    <row r="18" spans="1:39" x14ac:dyDescent="0.2">
      <c r="A18" s="43" t="s">
        <v>314</v>
      </c>
      <c r="B18" s="99">
        <f t="shared" ref="B18:AM18" si="3">+B16+B17</f>
        <v>4379647.282500267</v>
      </c>
      <c r="C18" s="99">
        <f t="shared" si="3"/>
        <v>1436093.138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156917.014</v>
      </c>
      <c r="H18" s="99">
        <f t="shared" si="3"/>
        <v>781081.97</v>
      </c>
      <c r="I18" s="99">
        <f t="shared" si="3"/>
        <v>599578</v>
      </c>
      <c r="J18" s="54">
        <f t="shared" si="3"/>
        <v>274243.53700000001</v>
      </c>
      <c r="K18" s="54">
        <f t="shared" si="3"/>
        <v>127740</v>
      </c>
      <c r="L18" s="54">
        <f t="shared" si="3"/>
        <v>0</v>
      </c>
      <c r="M18" s="54">
        <f t="shared" si="3"/>
        <v>25840.323000000004</v>
      </c>
      <c r="N18" s="54">
        <f t="shared" si="3"/>
        <v>8153.242299999999</v>
      </c>
      <c r="O18" s="54">
        <f t="shared" si="3"/>
        <v>0</v>
      </c>
      <c r="P18" s="54">
        <f t="shared" si="3"/>
        <v>58289.249000000011</v>
      </c>
      <c r="Q18" s="54">
        <f t="shared" si="3"/>
        <v>52514.91399999999</v>
      </c>
      <c r="R18" s="54">
        <f t="shared" si="3"/>
        <v>0</v>
      </c>
      <c r="S18" s="54">
        <f t="shared" si="3"/>
        <v>152747.72914000001</v>
      </c>
      <c r="T18" s="54">
        <f t="shared" si="3"/>
        <v>20167.663644267792</v>
      </c>
      <c r="U18" s="54">
        <f t="shared" si="3"/>
        <v>0</v>
      </c>
      <c r="V18" s="54">
        <f t="shared" si="3"/>
        <v>96198.534999999989</v>
      </c>
      <c r="W18" s="54">
        <f t="shared" si="3"/>
        <v>0</v>
      </c>
      <c r="X18" s="54">
        <f t="shared" si="3"/>
        <v>3372.4839999999995</v>
      </c>
      <c r="Y18" s="54">
        <f t="shared" si="3"/>
        <v>0</v>
      </c>
      <c r="Z18" s="54">
        <f t="shared" si="3"/>
        <v>93749.484000000011</v>
      </c>
      <c r="AA18" s="54">
        <f t="shared" si="3"/>
        <v>496.99400000000003</v>
      </c>
      <c r="AB18" s="54">
        <f t="shared" si="3"/>
        <v>0</v>
      </c>
      <c r="AC18" s="54">
        <f t="shared" si="3"/>
        <v>411802.33872</v>
      </c>
      <c r="AD18" s="54">
        <f t="shared" si="3"/>
        <v>69.432919999999996</v>
      </c>
      <c r="AE18" s="54">
        <f t="shared" si="3"/>
        <v>1080.3879999999999</v>
      </c>
      <c r="AF18" s="54">
        <f t="shared" si="3"/>
        <v>0</v>
      </c>
      <c r="AG18" s="54">
        <f t="shared" si="3"/>
        <v>0</v>
      </c>
      <c r="AH18" s="54">
        <f t="shared" si="3"/>
        <v>244.01</v>
      </c>
      <c r="AI18" s="54">
        <f t="shared" si="3"/>
        <v>15446</v>
      </c>
      <c r="AJ18" s="54">
        <f t="shared" si="3"/>
        <v>0</v>
      </c>
      <c r="AK18" s="54">
        <f t="shared" si="3"/>
        <v>26126.400000000005</v>
      </c>
      <c r="AL18" s="54">
        <f t="shared" si="3"/>
        <v>2504.4480000000003</v>
      </c>
      <c r="AM18" s="54">
        <f t="shared" si="3"/>
        <v>35189.987776000002</v>
      </c>
    </row>
    <row r="19" spans="1:39" x14ac:dyDescent="0.2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x14ac:dyDescent="0.2">
      <c r="A21" s="43" t="s">
        <v>293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x14ac:dyDescent="0.2">
      <c r="A23" s="14" t="s">
        <v>312</v>
      </c>
      <c r="B23" s="134">
        <f t="shared" ref="B23:B24" si="4">+SUM(C23:AM23)</f>
        <v>1684950.5402576977</v>
      </c>
      <c r="C23" s="134">
        <v>984413.70099999977</v>
      </c>
      <c r="D23" s="32">
        <v>0</v>
      </c>
      <c r="E23" s="32">
        <v>0</v>
      </c>
      <c r="F23" s="32">
        <v>0</v>
      </c>
      <c r="G23" s="32">
        <v>64812.353000000003</v>
      </c>
      <c r="H23" s="134">
        <v>206908.77899999998</v>
      </c>
      <c r="I23" s="134">
        <v>148567</v>
      </c>
      <c r="J23" s="32">
        <v>43889.466</v>
      </c>
      <c r="K23" s="32">
        <v>4710</v>
      </c>
      <c r="L23" s="32">
        <v>0</v>
      </c>
      <c r="M23" s="32">
        <v>9265.1570000000011</v>
      </c>
      <c r="N23" s="32">
        <v>2145.7361500000002</v>
      </c>
      <c r="O23" s="32">
        <v>0</v>
      </c>
      <c r="P23" s="32">
        <v>13622.787</v>
      </c>
      <c r="Q23" s="32">
        <v>55189.719999999994</v>
      </c>
      <c r="R23" s="32">
        <v>0</v>
      </c>
      <c r="S23" s="32">
        <v>64282.84629999999</v>
      </c>
      <c r="T23" s="32">
        <v>11446.104831697927</v>
      </c>
      <c r="U23" s="32">
        <v>0</v>
      </c>
      <c r="V23" s="32">
        <v>21971.396999999997</v>
      </c>
      <c r="W23" s="32">
        <v>0</v>
      </c>
      <c r="X23" s="32">
        <v>6362.4970000000003</v>
      </c>
      <c r="Y23" s="32">
        <v>0</v>
      </c>
      <c r="Z23" s="32">
        <v>24096.121000000003</v>
      </c>
      <c r="AA23" s="32">
        <v>0</v>
      </c>
      <c r="AB23" s="32">
        <v>0</v>
      </c>
      <c r="AC23" s="32">
        <v>0</v>
      </c>
      <c r="AD23" s="32">
        <v>56.18124000000001</v>
      </c>
      <c r="AE23" s="32">
        <v>710.21600000000001</v>
      </c>
      <c r="AF23" s="32">
        <v>0</v>
      </c>
      <c r="AG23" s="32">
        <v>0</v>
      </c>
      <c r="AH23" s="32">
        <v>2085.6</v>
      </c>
      <c r="AI23" s="32">
        <v>0</v>
      </c>
      <c r="AJ23" s="32">
        <v>0</v>
      </c>
      <c r="AK23" s="32">
        <v>38.300000000000004</v>
      </c>
      <c r="AL23" s="32">
        <v>12126.656000000001</v>
      </c>
      <c r="AM23" s="32">
        <v>8249.9217360000002</v>
      </c>
    </row>
    <row r="24" spans="1:39" x14ac:dyDescent="0.2">
      <c r="A24" s="14" t="s">
        <v>311</v>
      </c>
      <c r="B24" s="134">
        <f t="shared" si="4"/>
        <v>169708.2423310545</v>
      </c>
      <c r="C24" s="135">
        <v>0</v>
      </c>
      <c r="D24" s="32">
        <v>0</v>
      </c>
      <c r="E24" s="32">
        <v>0</v>
      </c>
      <c r="F24" s="32">
        <v>0</v>
      </c>
      <c r="G24" s="32">
        <v>15254.848</v>
      </c>
      <c r="H24" s="135">
        <v>10155.584000000001</v>
      </c>
      <c r="I24" s="135">
        <v>2345</v>
      </c>
      <c r="J24" s="32">
        <v>17453.937999999998</v>
      </c>
      <c r="K24" s="32">
        <v>0</v>
      </c>
      <c r="L24" s="32">
        <v>0</v>
      </c>
      <c r="M24" s="32">
        <v>5270.9430000000002</v>
      </c>
      <c r="N24" s="32">
        <v>1948</v>
      </c>
      <c r="O24" s="32">
        <v>0</v>
      </c>
      <c r="P24" s="32">
        <v>1795.3320000000001</v>
      </c>
      <c r="Q24" s="32">
        <v>1629.875</v>
      </c>
      <c r="R24" s="32">
        <v>0</v>
      </c>
      <c r="S24" s="32">
        <v>9476.4935999999998</v>
      </c>
      <c r="T24" s="32">
        <v>5568.8610110545269</v>
      </c>
      <c r="U24" s="32">
        <v>0</v>
      </c>
      <c r="V24" s="32">
        <v>31937.1466</v>
      </c>
      <c r="W24" s="32">
        <v>0</v>
      </c>
      <c r="X24" s="32">
        <v>794.28300000000002</v>
      </c>
      <c r="Y24" s="32">
        <v>0</v>
      </c>
      <c r="Z24" s="32">
        <v>638.32600000000002</v>
      </c>
      <c r="AA24" s="32">
        <v>356.78300000000002</v>
      </c>
      <c r="AB24" s="32">
        <v>0</v>
      </c>
      <c r="AC24" s="32">
        <v>59988.63612000001</v>
      </c>
      <c r="AD24" s="32">
        <v>0</v>
      </c>
      <c r="AE24" s="32">
        <v>26.379000000000001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67.3</v>
      </c>
      <c r="AL24" s="32">
        <v>1653.1200000000001</v>
      </c>
      <c r="AM24" s="32">
        <v>3347.3939999999998</v>
      </c>
    </row>
    <row r="25" spans="1:39" x14ac:dyDescent="0.2">
      <c r="A25" s="43" t="s">
        <v>315</v>
      </c>
      <c r="B25" s="99">
        <f t="shared" ref="B25:AM25" si="5">+B23+B24</f>
        <v>1854658.7825887522</v>
      </c>
      <c r="C25" s="99">
        <f t="shared" si="5"/>
        <v>984413.70099999977</v>
      </c>
      <c r="D25" s="54">
        <f t="shared" si="5"/>
        <v>0</v>
      </c>
      <c r="E25" s="54">
        <f t="shared" si="5"/>
        <v>0</v>
      </c>
      <c r="F25" s="54">
        <f t="shared" si="5"/>
        <v>0</v>
      </c>
      <c r="G25" s="54">
        <f t="shared" si="5"/>
        <v>80067.201000000001</v>
      </c>
      <c r="H25" s="99">
        <f t="shared" si="5"/>
        <v>217064.36299999998</v>
      </c>
      <c r="I25" s="99">
        <f t="shared" si="5"/>
        <v>150912</v>
      </c>
      <c r="J25" s="54">
        <f t="shared" si="5"/>
        <v>61343.403999999995</v>
      </c>
      <c r="K25" s="54">
        <f t="shared" si="5"/>
        <v>4710</v>
      </c>
      <c r="L25" s="54">
        <f t="shared" si="5"/>
        <v>0</v>
      </c>
      <c r="M25" s="54">
        <f t="shared" si="5"/>
        <v>14536.100000000002</v>
      </c>
      <c r="N25" s="54">
        <f t="shared" si="5"/>
        <v>4093.7361500000002</v>
      </c>
      <c r="O25" s="54">
        <f t="shared" si="5"/>
        <v>0</v>
      </c>
      <c r="P25" s="54">
        <f t="shared" si="5"/>
        <v>15418.119000000001</v>
      </c>
      <c r="Q25" s="54">
        <f t="shared" si="5"/>
        <v>56819.594999999994</v>
      </c>
      <c r="R25" s="54">
        <f t="shared" si="5"/>
        <v>0</v>
      </c>
      <c r="S25" s="54">
        <f t="shared" si="5"/>
        <v>73759.339899999992</v>
      </c>
      <c r="T25" s="54">
        <f t="shared" si="5"/>
        <v>17014.965842752456</v>
      </c>
      <c r="U25" s="54">
        <f t="shared" si="5"/>
        <v>0</v>
      </c>
      <c r="V25" s="54">
        <f t="shared" si="5"/>
        <v>53908.543599999997</v>
      </c>
      <c r="W25" s="54">
        <f t="shared" si="5"/>
        <v>0</v>
      </c>
      <c r="X25" s="54">
        <f t="shared" si="5"/>
        <v>7156.7800000000007</v>
      </c>
      <c r="Y25" s="54">
        <f t="shared" si="5"/>
        <v>0</v>
      </c>
      <c r="Z25" s="54">
        <f t="shared" si="5"/>
        <v>24734.447000000004</v>
      </c>
      <c r="AA25" s="54">
        <f t="shared" si="5"/>
        <v>356.78300000000002</v>
      </c>
      <c r="AB25" s="54">
        <f t="shared" si="5"/>
        <v>0</v>
      </c>
      <c r="AC25" s="54">
        <f t="shared" si="5"/>
        <v>59988.63612000001</v>
      </c>
      <c r="AD25" s="54">
        <f t="shared" si="5"/>
        <v>56.18124000000001</v>
      </c>
      <c r="AE25" s="54">
        <f t="shared" si="5"/>
        <v>736.59500000000003</v>
      </c>
      <c r="AF25" s="54">
        <f t="shared" si="5"/>
        <v>0</v>
      </c>
      <c r="AG25" s="54">
        <f t="shared" si="5"/>
        <v>0</v>
      </c>
      <c r="AH25" s="54">
        <f t="shared" si="5"/>
        <v>2085.6</v>
      </c>
      <c r="AI25" s="54">
        <f t="shared" si="5"/>
        <v>0</v>
      </c>
      <c r="AJ25" s="54">
        <f t="shared" si="5"/>
        <v>0</v>
      </c>
      <c r="AK25" s="54">
        <f t="shared" si="5"/>
        <v>105.6</v>
      </c>
      <c r="AL25" s="54">
        <f t="shared" si="5"/>
        <v>13779.776000000002</v>
      </c>
      <c r="AM25" s="54">
        <f t="shared" si="5"/>
        <v>11597.315736</v>
      </c>
    </row>
    <row r="26" spans="1:39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x14ac:dyDescent="0.2">
      <c r="A28" s="43" t="s">
        <v>294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x14ac:dyDescent="0.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x14ac:dyDescent="0.2">
      <c r="A30" s="14" t="s">
        <v>312</v>
      </c>
      <c r="B30" s="134">
        <f>+SUM(C30:AM30)</f>
        <v>3355209.4701816472</v>
      </c>
      <c r="C30" s="134">
        <v>342177.52899999998</v>
      </c>
      <c r="D30" s="32">
        <v>0</v>
      </c>
      <c r="E30" s="32">
        <v>0</v>
      </c>
      <c r="F30" s="32">
        <v>0</v>
      </c>
      <c r="G30" s="32">
        <v>43747.502</v>
      </c>
      <c r="H30" s="134">
        <v>376733.60399999999</v>
      </c>
      <c r="I30" s="134">
        <v>849530</v>
      </c>
      <c r="J30" s="32">
        <v>821791.21500000008</v>
      </c>
      <c r="K30" s="32">
        <v>5250</v>
      </c>
      <c r="L30" s="32">
        <v>0</v>
      </c>
      <c r="M30" s="32">
        <v>369.50900000000001</v>
      </c>
      <c r="N30" s="32">
        <v>991.99347</v>
      </c>
      <c r="O30" s="32">
        <v>0</v>
      </c>
      <c r="P30" s="32">
        <v>9472.4719999999998</v>
      </c>
      <c r="Q30" s="32">
        <v>6120.5869999999995</v>
      </c>
      <c r="R30" s="32">
        <v>707128.16200000001</v>
      </c>
      <c r="S30" s="32">
        <v>42625.699609999996</v>
      </c>
      <c r="T30" s="32">
        <v>6838.0797416469995</v>
      </c>
      <c r="U30" s="32">
        <v>0</v>
      </c>
      <c r="V30" s="32">
        <v>5844.728000000001</v>
      </c>
      <c r="W30" s="32">
        <v>0</v>
      </c>
      <c r="X30" s="32">
        <v>1825.125</v>
      </c>
      <c r="Y30" s="32">
        <v>0</v>
      </c>
      <c r="Z30" s="32">
        <v>20241.189999999999</v>
      </c>
      <c r="AA30" s="32">
        <v>0</v>
      </c>
      <c r="AB30" s="32">
        <v>0</v>
      </c>
      <c r="AC30" s="32">
        <v>86065.880040000004</v>
      </c>
      <c r="AD30" s="32">
        <v>23.400320000000001</v>
      </c>
      <c r="AE30" s="32">
        <v>70.350999999999999</v>
      </c>
      <c r="AF30" s="32">
        <v>0</v>
      </c>
      <c r="AG30" s="32">
        <v>0</v>
      </c>
      <c r="AH30" s="32">
        <v>1.8</v>
      </c>
      <c r="AI30" s="32">
        <v>0</v>
      </c>
      <c r="AJ30" s="32">
        <v>0</v>
      </c>
      <c r="AK30" s="32">
        <v>914.09999999999991</v>
      </c>
      <c r="AL30" s="32">
        <v>3865.6640000000002</v>
      </c>
      <c r="AM30" s="32">
        <v>23580.879000000001</v>
      </c>
    </row>
    <row r="31" spans="1:39" x14ac:dyDescent="0.2">
      <c r="A31" s="14" t="s">
        <v>311</v>
      </c>
      <c r="B31" s="134">
        <f>+SUM(C31:AM31)</f>
        <v>15900.395211556548</v>
      </c>
      <c r="C31" s="135">
        <v>0</v>
      </c>
      <c r="D31" s="32">
        <v>0</v>
      </c>
      <c r="E31" s="32">
        <v>0</v>
      </c>
      <c r="F31" s="32">
        <v>0</v>
      </c>
      <c r="G31" s="32">
        <v>0</v>
      </c>
      <c r="H31" s="135">
        <v>0</v>
      </c>
      <c r="I31" s="135">
        <v>1343</v>
      </c>
      <c r="J31" s="32">
        <v>7345.1419999999998</v>
      </c>
      <c r="K31" s="32">
        <v>0</v>
      </c>
      <c r="L31" s="32">
        <v>0</v>
      </c>
      <c r="M31" s="32">
        <v>0</v>
      </c>
      <c r="N31" s="32">
        <v>163</v>
      </c>
      <c r="O31" s="32">
        <v>0</v>
      </c>
      <c r="P31" s="32">
        <v>0</v>
      </c>
      <c r="Q31" s="32">
        <v>0</v>
      </c>
      <c r="R31" s="32">
        <v>0</v>
      </c>
      <c r="S31" s="32">
        <v>178.25612000000001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1889.6880915565491</v>
      </c>
      <c r="AK31" s="32">
        <v>0</v>
      </c>
      <c r="AL31" s="32">
        <v>2152.768</v>
      </c>
      <c r="AM31" s="32">
        <v>2828.5410000000002</v>
      </c>
    </row>
    <row r="32" spans="1:39" x14ac:dyDescent="0.2">
      <c r="A32" s="43" t="s">
        <v>316</v>
      </c>
      <c r="B32" s="99">
        <f t="shared" ref="B32:AM32" si="6">+B30+B31</f>
        <v>3371109.8653932037</v>
      </c>
      <c r="C32" s="99">
        <f t="shared" si="6"/>
        <v>342177.52899999998</v>
      </c>
      <c r="D32" s="54">
        <f t="shared" si="6"/>
        <v>0</v>
      </c>
      <c r="E32" s="54">
        <f t="shared" si="6"/>
        <v>0</v>
      </c>
      <c r="F32" s="54">
        <f t="shared" si="6"/>
        <v>0</v>
      </c>
      <c r="G32" s="54">
        <f t="shared" si="6"/>
        <v>43747.502</v>
      </c>
      <c r="H32" s="99">
        <f t="shared" si="6"/>
        <v>376733.60399999999</v>
      </c>
      <c r="I32" s="99">
        <f t="shared" si="6"/>
        <v>850873</v>
      </c>
      <c r="J32" s="54">
        <f t="shared" si="6"/>
        <v>829136.35700000008</v>
      </c>
      <c r="K32" s="54">
        <f t="shared" si="6"/>
        <v>5250</v>
      </c>
      <c r="L32" s="54">
        <f t="shared" si="6"/>
        <v>0</v>
      </c>
      <c r="M32" s="54">
        <f t="shared" si="6"/>
        <v>369.50900000000001</v>
      </c>
      <c r="N32" s="54">
        <f t="shared" si="6"/>
        <v>1154.9934699999999</v>
      </c>
      <c r="O32" s="54">
        <f t="shared" si="6"/>
        <v>0</v>
      </c>
      <c r="P32" s="54">
        <f t="shared" si="6"/>
        <v>9472.4719999999998</v>
      </c>
      <c r="Q32" s="54">
        <f t="shared" si="6"/>
        <v>6120.5869999999995</v>
      </c>
      <c r="R32" s="54">
        <f t="shared" si="6"/>
        <v>707128.16200000001</v>
      </c>
      <c r="S32" s="54">
        <f t="shared" si="6"/>
        <v>42803.955729999994</v>
      </c>
      <c r="T32" s="54">
        <f t="shared" si="6"/>
        <v>6838.0797416469995</v>
      </c>
      <c r="U32" s="54">
        <f t="shared" si="6"/>
        <v>0</v>
      </c>
      <c r="V32" s="54">
        <f t="shared" si="6"/>
        <v>5844.728000000001</v>
      </c>
      <c r="W32" s="54">
        <f t="shared" si="6"/>
        <v>0</v>
      </c>
      <c r="X32" s="54">
        <f t="shared" si="6"/>
        <v>1825.125</v>
      </c>
      <c r="Y32" s="54">
        <f t="shared" si="6"/>
        <v>0</v>
      </c>
      <c r="Z32" s="54">
        <f t="shared" si="6"/>
        <v>20241.189999999999</v>
      </c>
      <c r="AA32" s="54">
        <f t="shared" si="6"/>
        <v>0</v>
      </c>
      <c r="AB32" s="54">
        <f t="shared" si="6"/>
        <v>0</v>
      </c>
      <c r="AC32" s="54">
        <f t="shared" si="6"/>
        <v>86065.880040000004</v>
      </c>
      <c r="AD32" s="54">
        <f t="shared" si="6"/>
        <v>23.400320000000001</v>
      </c>
      <c r="AE32" s="54">
        <f t="shared" si="6"/>
        <v>70.350999999999999</v>
      </c>
      <c r="AF32" s="54">
        <f t="shared" si="6"/>
        <v>0</v>
      </c>
      <c r="AG32" s="54">
        <f t="shared" si="6"/>
        <v>0</v>
      </c>
      <c r="AH32" s="54">
        <f t="shared" si="6"/>
        <v>1.8</v>
      </c>
      <c r="AI32" s="54">
        <f t="shared" si="6"/>
        <v>0</v>
      </c>
      <c r="AJ32" s="54">
        <f t="shared" si="6"/>
        <v>1889.6880915565491</v>
      </c>
      <c r="AK32" s="54">
        <f t="shared" si="6"/>
        <v>914.09999999999991</v>
      </c>
      <c r="AL32" s="54">
        <f t="shared" si="6"/>
        <v>6018.4320000000007</v>
      </c>
      <c r="AM32" s="54">
        <f t="shared" si="6"/>
        <v>26409.420000000002</v>
      </c>
    </row>
    <row r="33" spans="1:39" x14ac:dyDescent="0.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x14ac:dyDescent="0.2">
      <c r="A35" s="43" t="s">
        <v>295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x14ac:dyDescent="0.2">
      <c r="A36" s="14" t="s">
        <v>312</v>
      </c>
      <c r="B36" s="134">
        <f t="shared" ref="B36:B37" si="7">+SUM(C36:AM36)</f>
        <v>419457.73433650489</v>
      </c>
      <c r="C36" s="134">
        <v>214620.80900000004</v>
      </c>
      <c r="D36" s="32">
        <v>0</v>
      </c>
      <c r="E36" s="32">
        <v>0</v>
      </c>
      <c r="F36" s="32">
        <v>0</v>
      </c>
      <c r="G36" s="32">
        <v>12000.807000000001</v>
      </c>
      <c r="H36" s="134">
        <v>52279.121999999996</v>
      </c>
      <c r="I36" s="134">
        <v>381</v>
      </c>
      <c r="J36" s="32">
        <v>41519.743000000002</v>
      </c>
      <c r="K36" s="32">
        <v>14150</v>
      </c>
      <c r="L36" s="32">
        <v>0</v>
      </c>
      <c r="M36" s="32">
        <v>1978.0239999999999</v>
      </c>
      <c r="N36" s="32">
        <v>593.03654999999992</v>
      </c>
      <c r="O36" s="32">
        <v>0</v>
      </c>
      <c r="P36" s="32">
        <v>2761.087</v>
      </c>
      <c r="Q36" s="32">
        <v>20.960999999999999</v>
      </c>
      <c r="R36" s="32">
        <v>0</v>
      </c>
      <c r="S36" s="32">
        <v>28846.872570000003</v>
      </c>
      <c r="T36" s="32">
        <v>8483.3511365047816</v>
      </c>
      <c r="U36" s="32">
        <v>0</v>
      </c>
      <c r="V36" s="32">
        <v>2674.2009999999996</v>
      </c>
      <c r="W36" s="32">
        <v>0</v>
      </c>
      <c r="X36" s="32">
        <v>0</v>
      </c>
      <c r="Y36" s="32">
        <v>0</v>
      </c>
      <c r="Z36" s="32">
        <v>18910.101999999999</v>
      </c>
      <c r="AA36" s="32">
        <v>0</v>
      </c>
      <c r="AB36" s="32">
        <v>0</v>
      </c>
      <c r="AC36" s="32">
        <v>12199.740960000003</v>
      </c>
      <c r="AD36" s="32">
        <v>2551.0900799999999</v>
      </c>
      <c r="AE36" s="32">
        <v>436.935</v>
      </c>
      <c r="AF36" s="32">
        <v>0</v>
      </c>
      <c r="AG36" s="32">
        <v>0</v>
      </c>
      <c r="AH36" s="32">
        <v>3398.0600000000004</v>
      </c>
      <c r="AI36" s="32">
        <v>0</v>
      </c>
      <c r="AJ36" s="32">
        <v>0</v>
      </c>
      <c r="AK36" s="32">
        <v>76.400000000000006</v>
      </c>
      <c r="AL36" s="32">
        <v>1512.64</v>
      </c>
      <c r="AM36" s="32">
        <v>63.752040000000001</v>
      </c>
    </row>
    <row r="37" spans="1:39" x14ac:dyDescent="0.2">
      <c r="A37" s="14" t="s">
        <v>311</v>
      </c>
      <c r="B37" s="134">
        <f t="shared" si="7"/>
        <v>272817.70698951063</v>
      </c>
      <c r="C37" s="135">
        <v>0</v>
      </c>
      <c r="D37" s="32">
        <v>0</v>
      </c>
      <c r="E37" s="32">
        <v>0</v>
      </c>
      <c r="F37" s="32">
        <v>0</v>
      </c>
      <c r="G37" s="32">
        <v>9536.2109999999993</v>
      </c>
      <c r="H37" s="135">
        <v>0</v>
      </c>
      <c r="I37" s="135">
        <v>0</v>
      </c>
      <c r="J37" s="32">
        <v>48570.853000000003</v>
      </c>
      <c r="K37" s="32">
        <v>0</v>
      </c>
      <c r="L37" s="32">
        <v>0</v>
      </c>
      <c r="M37" s="32">
        <v>7797.5860000000002</v>
      </c>
      <c r="N37" s="32">
        <v>0</v>
      </c>
      <c r="O37" s="32">
        <v>0</v>
      </c>
      <c r="P37" s="32">
        <v>0</v>
      </c>
      <c r="Q37" s="32">
        <v>146.191</v>
      </c>
      <c r="R37" s="32">
        <v>0</v>
      </c>
      <c r="S37" s="32">
        <v>5211.0601499999993</v>
      </c>
      <c r="T37" s="32">
        <v>5852.6369395106194</v>
      </c>
      <c r="U37" s="32">
        <v>0</v>
      </c>
      <c r="V37" s="32">
        <v>14728.842399999998</v>
      </c>
      <c r="W37" s="32">
        <v>0</v>
      </c>
      <c r="X37" s="32">
        <v>25.965979999999998</v>
      </c>
      <c r="Y37" s="32">
        <v>0</v>
      </c>
      <c r="Z37" s="32">
        <v>532.33000000000004</v>
      </c>
      <c r="AA37" s="32">
        <v>196.846</v>
      </c>
      <c r="AB37" s="32">
        <v>0</v>
      </c>
      <c r="AC37" s="32">
        <v>158530.51552000002</v>
      </c>
      <c r="AD37" s="32">
        <v>0</v>
      </c>
      <c r="AE37" s="32">
        <v>1.7330000000000001</v>
      </c>
      <c r="AF37" s="32">
        <v>0</v>
      </c>
      <c r="AG37" s="32">
        <v>20827.583999999999</v>
      </c>
      <c r="AH37" s="32">
        <v>0</v>
      </c>
      <c r="AI37" s="32">
        <v>0</v>
      </c>
      <c r="AJ37" s="32">
        <v>0</v>
      </c>
      <c r="AK37" s="32">
        <v>0</v>
      </c>
      <c r="AL37" s="32">
        <v>152.96</v>
      </c>
      <c r="AM37" s="32">
        <v>706.39200000000005</v>
      </c>
    </row>
    <row r="38" spans="1:39" x14ac:dyDescent="0.2">
      <c r="A38" s="43" t="s">
        <v>317</v>
      </c>
      <c r="B38" s="99">
        <f t="shared" ref="B38:AM38" si="8">+B36+B37</f>
        <v>692275.44132601551</v>
      </c>
      <c r="C38" s="99">
        <f t="shared" si="8"/>
        <v>214620.80900000004</v>
      </c>
      <c r="D38" s="54">
        <f t="shared" si="8"/>
        <v>0</v>
      </c>
      <c r="E38" s="54">
        <f t="shared" si="8"/>
        <v>0</v>
      </c>
      <c r="F38" s="54">
        <f t="shared" si="8"/>
        <v>0</v>
      </c>
      <c r="G38" s="54">
        <f t="shared" si="8"/>
        <v>21537.018</v>
      </c>
      <c r="H38" s="99">
        <f t="shared" si="8"/>
        <v>52279.121999999996</v>
      </c>
      <c r="I38" s="99">
        <f t="shared" si="8"/>
        <v>381</v>
      </c>
      <c r="J38" s="54">
        <f t="shared" si="8"/>
        <v>90090.596000000005</v>
      </c>
      <c r="K38" s="54">
        <f t="shared" si="8"/>
        <v>14150</v>
      </c>
      <c r="L38" s="54">
        <f t="shared" si="8"/>
        <v>0</v>
      </c>
      <c r="M38" s="54">
        <f t="shared" si="8"/>
        <v>9775.61</v>
      </c>
      <c r="N38" s="54">
        <f t="shared" si="8"/>
        <v>593.03654999999992</v>
      </c>
      <c r="O38" s="54">
        <f t="shared" si="8"/>
        <v>0</v>
      </c>
      <c r="P38" s="54">
        <f t="shared" si="8"/>
        <v>2761.087</v>
      </c>
      <c r="Q38" s="54">
        <f t="shared" si="8"/>
        <v>167.15199999999999</v>
      </c>
      <c r="R38" s="54">
        <f t="shared" si="8"/>
        <v>0</v>
      </c>
      <c r="S38" s="54">
        <f t="shared" si="8"/>
        <v>34057.932720000004</v>
      </c>
      <c r="T38" s="54">
        <f t="shared" si="8"/>
        <v>14335.988076015401</v>
      </c>
      <c r="U38" s="54">
        <f t="shared" si="8"/>
        <v>0</v>
      </c>
      <c r="V38" s="54">
        <f t="shared" si="8"/>
        <v>17403.043399999999</v>
      </c>
      <c r="W38" s="54">
        <f t="shared" si="8"/>
        <v>0</v>
      </c>
      <c r="X38" s="54">
        <f t="shared" si="8"/>
        <v>25.965979999999998</v>
      </c>
      <c r="Y38" s="54">
        <f t="shared" si="8"/>
        <v>0</v>
      </c>
      <c r="Z38" s="54">
        <f t="shared" si="8"/>
        <v>19442.432000000001</v>
      </c>
      <c r="AA38" s="54">
        <f t="shared" si="8"/>
        <v>196.846</v>
      </c>
      <c r="AB38" s="54">
        <f t="shared" si="8"/>
        <v>0</v>
      </c>
      <c r="AC38" s="54">
        <f t="shared" si="8"/>
        <v>170730.25648000001</v>
      </c>
      <c r="AD38" s="54">
        <f t="shared" si="8"/>
        <v>2551.0900799999999</v>
      </c>
      <c r="AE38" s="54">
        <f t="shared" si="8"/>
        <v>438.66800000000001</v>
      </c>
      <c r="AF38" s="54">
        <f t="shared" si="8"/>
        <v>0</v>
      </c>
      <c r="AG38" s="54">
        <f t="shared" si="8"/>
        <v>20827.583999999999</v>
      </c>
      <c r="AH38" s="54">
        <f t="shared" si="8"/>
        <v>3398.0600000000004</v>
      </c>
      <c r="AI38" s="54">
        <f t="shared" si="8"/>
        <v>0</v>
      </c>
      <c r="AJ38" s="54">
        <f t="shared" si="8"/>
        <v>0</v>
      </c>
      <c r="AK38" s="54">
        <f t="shared" si="8"/>
        <v>76.400000000000006</v>
      </c>
      <c r="AL38" s="54">
        <f t="shared" si="8"/>
        <v>1665.6000000000001</v>
      </c>
      <c r="AM38" s="54">
        <f t="shared" si="8"/>
        <v>770.14404000000002</v>
      </c>
    </row>
    <row r="39" spans="1:39" x14ac:dyDescent="0.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x14ac:dyDescent="0.2">
      <c r="A40" s="43" t="s">
        <v>318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x14ac:dyDescent="0.2">
      <c r="A41" s="4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33.75" x14ac:dyDescent="0.2">
      <c r="A42" s="130" t="s">
        <v>406</v>
      </c>
      <c r="B42" s="134">
        <f t="shared" ref="B42:B43" si="9">+SUM(C42:AM42)</f>
        <v>5056290.283165101</v>
      </c>
      <c r="C42" s="32">
        <v>703894.04599999997</v>
      </c>
      <c r="D42" s="32">
        <v>264104.99200000003</v>
      </c>
      <c r="E42" s="32">
        <v>62900</v>
      </c>
      <c r="F42" s="32">
        <v>0</v>
      </c>
      <c r="G42" s="32">
        <v>238305.791</v>
      </c>
      <c r="H42" s="32">
        <v>427340.45400000003</v>
      </c>
      <c r="I42" s="32">
        <v>266800</v>
      </c>
      <c r="J42" s="32">
        <v>436354.05200000003</v>
      </c>
      <c r="K42" s="32">
        <v>0</v>
      </c>
      <c r="L42" s="32">
        <v>0</v>
      </c>
      <c r="M42" s="32">
        <v>112188.01367881143</v>
      </c>
      <c r="N42" s="32">
        <v>17287</v>
      </c>
      <c r="O42" s="32">
        <v>0</v>
      </c>
      <c r="P42" s="32">
        <v>55013.894000000015</v>
      </c>
      <c r="Q42" s="32">
        <v>112305.235</v>
      </c>
      <c r="R42" s="32">
        <v>3373.0839999999998</v>
      </c>
      <c r="S42" s="32">
        <v>393221.49365000002</v>
      </c>
      <c r="T42" s="32">
        <v>4759.0013662899019</v>
      </c>
      <c r="U42" s="32">
        <v>0</v>
      </c>
      <c r="V42" s="32">
        <v>257763.18</v>
      </c>
      <c r="W42" s="32">
        <v>19938.986000000001</v>
      </c>
      <c r="X42" s="32">
        <v>40243.829120000002</v>
      </c>
      <c r="Y42" s="32">
        <v>628992.03879999998</v>
      </c>
      <c r="Z42" s="32">
        <v>99408.804000000004</v>
      </c>
      <c r="AA42" s="32">
        <v>7529.2812800000002</v>
      </c>
      <c r="AB42" s="32">
        <v>11380.349189999999</v>
      </c>
      <c r="AC42" s="32">
        <v>686689.31707999995</v>
      </c>
      <c r="AD42" s="32">
        <v>17234.498</v>
      </c>
      <c r="AE42" s="32">
        <v>1094.088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20959</v>
      </c>
      <c r="AL42" s="32">
        <v>44662.911999999997</v>
      </c>
      <c r="AM42" s="32">
        <v>122546.94300000001</v>
      </c>
    </row>
    <row r="43" spans="1:39" x14ac:dyDescent="0.2">
      <c r="A43" s="45" t="s">
        <v>409</v>
      </c>
      <c r="B43" s="134">
        <f t="shared" si="9"/>
        <v>1144365.0759911893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313765</v>
      </c>
      <c r="J43" s="32">
        <v>4734.7850000006147</v>
      </c>
      <c r="K43" s="32">
        <v>195100</v>
      </c>
      <c r="L43" s="32">
        <v>79353</v>
      </c>
      <c r="M43" s="32">
        <v>65879.722321188558</v>
      </c>
      <c r="N43" s="32">
        <v>124.29839</v>
      </c>
      <c r="O43" s="32">
        <v>194500</v>
      </c>
      <c r="P43" s="32">
        <v>0</v>
      </c>
      <c r="Q43" s="32">
        <v>0</v>
      </c>
      <c r="R43" s="32">
        <v>0</v>
      </c>
      <c r="S43" s="32">
        <v>0</v>
      </c>
      <c r="T43" s="32">
        <v>148294.71228000001</v>
      </c>
      <c r="U43" s="32">
        <v>116696.22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25859.168000000001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6.08</v>
      </c>
      <c r="AM43" s="32">
        <v>52.09</v>
      </c>
    </row>
    <row r="44" spans="1:39" x14ac:dyDescent="0.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39" ht="12.75" thickBot="1" x14ac:dyDescent="0.25">
      <c r="A45" s="106" t="s">
        <v>309</v>
      </c>
      <c r="B45" s="136">
        <f t="shared" ref="B45:H45" si="10">+SUM(B42:B43)+B38+B32+B25+B18+B11</f>
        <v>25839534.676852465</v>
      </c>
      <c r="C45" s="136">
        <f t="shared" si="10"/>
        <v>5244451.4350000005</v>
      </c>
      <c r="D45" s="136">
        <f t="shared" si="10"/>
        <v>264104.99200000003</v>
      </c>
      <c r="E45" s="136">
        <f t="shared" si="10"/>
        <v>62900</v>
      </c>
      <c r="F45" s="136">
        <f t="shared" si="10"/>
        <v>0</v>
      </c>
      <c r="G45" s="136">
        <f t="shared" si="10"/>
        <v>913340.29799999995</v>
      </c>
      <c r="H45" s="136">
        <f t="shared" si="10"/>
        <v>4082100.9929999993</v>
      </c>
      <c r="I45" s="136">
        <v>4315233.3810399976</v>
      </c>
      <c r="J45" s="136">
        <f t="shared" ref="J45:AM45" si="11">+SUM(J42:J43)+J38+J32+J25+J18+J11</f>
        <v>2704187.1010000007</v>
      </c>
      <c r="K45" s="136">
        <f t="shared" si="11"/>
        <v>625100</v>
      </c>
      <c r="L45" s="136">
        <f t="shared" si="11"/>
        <v>79353</v>
      </c>
      <c r="M45" s="136">
        <f t="shared" si="11"/>
        <v>295195.41499999992</v>
      </c>
      <c r="N45" s="136">
        <f t="shared" si="11"/>
        <v>40471.96645</v>
      </c>
      <c r="O45" s="136">
        <f t="shared" si="11"/>
        <v>194500</v>
      </c>
      <c r="P45" s="136">
        <f t="shared" si="11"/>
        <v>168201.00000000003</v>
      </c>
      <c r="Q45" s="136">
        <f t="shared" si="11"/>
        <v>257638.31799999997</v>
      </c>
      <c r="R45" s="136">
        <f t="shared" si="11"/>
        <v>710501.24600000004</v>
      </c>
      <c r="S45" s="136">
        <f t="shared" si="11"/>
        <v>1068140.2376999999</v>
      </c>
      <c r="T45" s="136">
        <f t="shared" si="11"/>
        <v>238191.68656890825</v>
      </c>
      <c r="U45" s="136">
        <f t="shared" si="11"/>
        <v>116696.22</v>
      </c>
      <c r="V45" s="136">
        <f t="shared" si="11"/>
        <v>535551.44219999993</v>
      </c>
      <c r="W45" s="136">
        <f t="shared" si="11"/>
        <v>19938.986000000001</v>
      </c>
      <c r="X45" s="136">
        <f t="shared" si="11"/>
        <v>54793.204099999995</v>
      </c>
      <c r="Y45" s="136">
        <f t="shared" si="11"/>
        <v>628992.03879999998</v>
      </c>
      <c r="Z45" s="136">
        <f t="shared" si="11"/>
        <v>330774.76100000006</v>
      </c>
      <c r="AA45" s="136">
        <f t="shared" si="11"/>
        <v>9650.4662800000006</v>
      </c>
      <c r="AB45" s="136">
        <f t="shared" si="11"/>
        <v>11380.349189999999</v>
      </c>
      <c r="AC45" s="136">
        <f t="shared" si="11"/>
        <v>2140917.8015200002</v>
      </c>
      <c r="AD45" s="136">
        <f t="shared" si="11"/>
        <v>19970.840400000005</v>
      </c>
      <c r="AE45" s="136">
        <f t="shared" si="11"/>
        <v>3826.9639999999999</v>
      </c>
      <c r="AF45" s="136">
        <f t="shared" si="11"/>
        <v>27089.551000000003</v>
      </c>
      <c r="AG45" s="136">
        <f t="shared" si="11"/>
        <v>20827.583999999999</v>
      </c>
      <c r="AH45" s="136">
        <f t="shared" si="11"/>
        <v>5729.4700000000012</v>
      </c>
      <c r="AI45" s="136">
        <f t="shared" si="11"/>
        <v>15446</v>
      </c>
      <c r="AJ45" s="136">
        <f t="shared" si="11"/>
        <v>1889.6880915565491</v>
      </c>
      <c r="AK45" s="136">
        <f t="shared" si="11"/>
        <v>49824.4</v>
      </c>
      <c r="AL45" s="136">
        <f t="shared" si="11"/>
        <v>81629.312000000005</v>
      </c>
      <c r="AM45" s="136">
        <f t="shared" si="11"/>
        <v>285480.909552</v>
      </c>
    </row>
    <row r="46" spans="1:39" x14ac:dyDescent="0.2">
      <c r="A46" s="1" t="s">
        <v>414</v>
      </c>
    </row>
    <row r="47" spans="1:39" x14ac:dyDescent="0.2">
      <c r="A47" s="1" t="s">
        <v>453</v>
      </c>
      <c r="B47" s="69"/>
      <c r="C47" s="30"/>
      <c r="D47" s="30"/>
      <c r="E47" s="30"/>
      <c r="G47" s="30"/>
      <c r="H47" s="30"/>
      <c r="I47" s="30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</row>
    <row r="48" spans="1:39" x14ac:dyDescent="0.2">
      <c r="B48" s="69"/>
      <c r="C48" s="30"/>
      <c r="D48" s="30"/>
      <c r="E48" s="30"/>
      <c r="G48" s="30"/>
      <c r="H48" s="30"/>
      <c r="I48" s="30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</row>
  </sheetData>
  <phoneticPr fontId="3" type="noConversion"/>
  <dataValidations count="1">
    <dataValidation operator="notBetween" allowBlank="1" showInputMessage="1" showErrorMessage="1" sqref="B38:AM38 C17:AM17 C11:AM12 B11 B32:AM32 B18:AM18 C24:AM24 B25:AM25"/>
  </dataValidation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/>
  </sheetViews>
  <sheetFormatPr defaultRowHeight="12.75" x14ac:dyDescent="0.2"/>
  <cols>
    <col min="1" max="1" width="28" style="5" customWidth="1"/>
    <col min="2" max="2" width="29" style="5" customWidth="1"/>
    <col min="3" max="16384" width="9.140625" style="5"/>
  </cols>
  <sheetData>
    <row r="1" spans="1:4" x14ac:dyDescent="0.2">
      <c r="A1" s="115" t="s">
        <v>396</v>
      </c>
    </row>
    <row r="2" spans="1:4" x14ac:dyDescent="0.2">
      <c r="A2" s="1"/>
      <c r="B2" s="1"/>
      <c r="C2" s="1"/>
      <c r="D2" s="1"/>
    </row>
    <row r="3" spans="1:4" x14ac:dyDescent="0.2">
      <c r="A3" s="117" t="s">
        <v>310</v>
      </c>
      <c r="B3" s="25" t="s">
        <v>292</v>
      </c>
      <c r="C3" s="1"/>
      <c r="D3" s="1"/>
    </row>
    <row r="4" spans="1:4" x14ac:dyDescent="0.2">
      <c r="A4" s="116"/>
      <c r="B4" s="109"/>
      <c r="C4" s="1"/>
      <c r="D4" s="1"/>
    </row>
    <row r="5" spans="1:4" x14ac:dyDescent="0.2">
      <c r="A5" s="116" t="s">
        <v>44</v>
      </c>
      <c r="B5" s="109" t="s">
        <v>40</v>
      </c>
      <c r="C5" s="1"/>
      <c r="D5" s="1"/>
    </row>
    <row r="6" spans="1:4" x14ac:dyDescent="0.2">
      <c r="A6" s="116" t="s">
        <v>58</v>
      </c>
      <c r="B6" s="109" t="s">
        <v>53</v>
      </c>
      <c r="C6" s="1"/>
      <c r="D6" s="1"/>
    </row>
    <row r="7" spans="1:4" x14ac:dyDescent="0.2">
      <c r="A7" s="116" t="s">
        <v>66</v>
      </c>
      <c r="B7" s="109" t="s">
        <v>59</v>
      </c>
      <c r="C7" s="1"/>
      <c r="D7" s="1"/>
    </row>
    <row r="8" spans="1:4" x14ac:dyDescent="0.2">
      <c r="A8" s="116" t="s">
        <v>67</v>
      </c>
      <c r="B8" s="109" t="s">
        <v>68</v>
      </c>
      <c r="C8" s="1"/>
      <c r="D8" s="1"/>
    </row>
    <row r="9" spans="1:4" x14ac:dyDescent="0.2">
      <c r="A9" s="116" t="s">
        <v>296</v>
      </c>
      <c r="B9" s="109" t="s">
        <v>129</v>
      </c>
      <c r="C9" s="1"/>
      <c r="D9" s="1"/>
    </row>
    <row r="10" spans="1:4" x14ac:dyDescent="0.2">
      <c r="A10" s="116" t="s">
        <v>73</v>
      </c>
      <c r="B10" s="109" t="s">
        <v>321</v>
      </c>
      <c r="C10" s="1"/>
      <c r="D10" s="1"/>
    </row>
    <row r="11" spans="1:4" x14ac:dyDescent="0.2">
      <c r="A11" s="116" t="s">
        <v>77</v>
      </c>
      <c r="B11" s="109" t="s">
        <v>156</v>
      </c>
      <c r="C11" s="1"/>
      <c r="D11" s="1"/>
    </row>
    <row r="12" spans="1:4" x14ac:dyDescent="0.2">
      <c r="A12" s="116" t="s">
        <v>298</v>
      </c>
      <c r="B12" s="109" t="s">
        <v>159</v>
      </c>
      <c r="C12" s="1"/>
      <c r="D12" s="1"/>
    </row>
    <row r="13" spans="1:4" x14ac:dyDescent="0.2">
      <c r="A13" s="116" t="s">
        <v>87</v>
      </c>
      <c r="B13" s="109" t="s">
        <v>191</v>
      </c>
      <c r="C13" s="1"/>
      <c r="D13" s="1"/>
    </row>
    <row r="14" spans="1:4" x14ac:dyDescent="0.2">
      <c r="A14" s="116" t="s">
        <v>93</v>
      </c>
      <c r="B14" s="109" t="s">
        <v>206</v>
      </c>
      <c r="C14" s="1"/>
      <c r="D14" s="1"/>
    </row>
    <row r="15" spans="1:4" x14ac:dyDescent="0.2">
      <c r="A15" s="116" t="s">
        <v>94</v>
      </c>
      <c r="B15" s="109" t="s">
        <v>213</v>
      </c>
      <c r="C15" s="1"/>
      <c r="D15" s="1"/>
    </row>
    <row r="16" spans="1:4" x14ac:dyDescent="0.2">
      <c r="A16" s="116" t="s">
        <v>96</v>
      </c>
      <c r="B16" s="109" t="s">
        <v>222</v>
      </c>
      <c r="C16" s="1"/>
      <c r="D16" s="1"/>
    </row>
    <row r="17" spans="1:4" x14ac:dyDescent="0.2">
      <c r="A17" s="116" t="s">
        <v>102</v>
      </c>
      <c r="C17" s="1"/>
      <c r="D17" s="1"/>
    </row>
    <row r="18" spans="1:4" x14ac:dyDescent="0.2">
      <c r="A18" s="116" t="s">
        <v>110</v>
      </c>
      <c r="B18" s="25" t="s">
        <v>293</v>
      </c>
      <c r="C18" s="1"/>
      <c r="D18" s="1"/>
    </row>
    <row r="19" spans="1:4" x14ac:dyDescent="0.2">
      <c r="A19" s="116" t="s">
        <v>111</v>
      </c>
      <c r="B19" s="109"/>
      <c r="C19" s="1"/>
      <c r="D19" s="1"/>
    </row>
    <row r="20" spans="1:4" x14ac:dyDescent="0.2">
      <c r="A20" s="116" t="s">
        <v>135</v>
      </c>
      <c r="B20" s="109" t="s">
        <v>113</v>
      </c>
      <c r="C20" s="1"/>
      <c r="D20" s="1"/>
    </row>
    <row r="21" spans="1:4" x14ac:dyDescent="0.2">
      <c r="A21" s="116" t="s">
        <v>136</v>
      </c>
      <c r="C21" s="1"/>
      <c r="D21" s="1"/>
    </row>
    <row r="22" spans="1:4" x14ac:dyDescent="0.2">
      <c r="A22" s="116" t="s">
        <v>141</v>
      </c>
      <c r="B22" s="109"/>
      <c r="C22" s="1"/>
      <c r="D22" s="1"/>
    </row>
    <row r="23" spans="1:4" x14ac:dyDescent="0.2">
      <c r="A23" s="116" t="s">
        <v>142</v>
      </c>
      <c r="B23" s="25" t="s">
        <v>294</v>
      </c>
      <c r="C23" s="1"/>
      <c r="D23" s="1"/>
    </row>
    <row r="24" spans="1:4" x14ac:dyDescent="0.2">
      <c r="A24" s="116" t="s">
        <v>145</v>
      </c>
      <c r="B24" s="109"/>
      <c r="C24" s="1"/>
      <c r="D24" s="1"/>
    </row>
    <row r="25" spans="1:4" x14ac:dyDescent="0.2">
      <c r="A25" s="116" t="s">
        <v>148</v>
      </c>
      <c r="B25" s="109" t="s">
        <v>225</v>
      </c>
      <c r="C25" s="1"/>
      <c r="D25" s="1"/>
    </row>
    <row r="26" spans="1:4" x14ac:dyDescent="0.2">
      <c r="A26" s="116" t="s">
        <v>155</v>
      </c>
      <c r="C26" s="1"/>
      <c r="D26" s="1"/>
    </row>
    <row r="27" spans="1:4" x14ac:dyDescent="0.2">
      <c r="A27" s="116" t="s">
        <v>163</v>
      </c>
      <c r="C27" s="1"/>
      <c r="D27" s="1"/>
    </row>
    <row r="28" spans="1:4" x14ac:dyDescent="0.2">
      <c r="A28" s="116" t="s">
        <v>180</v>
      </c>
      <c r="B28" s="1"/>
      <c r="C28" s="1"/>
      <c r="D28" s="1"/>
    </row>
    <row r="29" spans="1:4" x14ac:dyDescent="0.2">
      <c r="A29" s="116" t="s">
        <v>183</v>
      </c>
      <c r="B29" s="1"/>
      <c r="C29" s="1"/>
      <c r="D29" s="1"/>
    </row>
    <row r="30" spans="1:4" x14ac:dyDescent="0.2">
      <c r="A30" s="109" t="s">
        <v>185</v>
      </c>
      <c r="B30" s="1"/>
      <c r="C30" s="1"/>
      <c r="D30" s="1"/>
    </row>
    <row r="31" spans="1:4" x14ac:dyDescent="0.2">
      <c r="A31" s="116" t="s">
        <v>187</v>
      </c>
      <c r="B31" s="1"/>
      <c r="C31" s="1"/>
      <c r="D31" s="1"/>
    </row>
    <row r="32" spans="1:4" x14ac:dyDescent="0.2">
      <c r="A32" s="116" t="s">
        <v>192</v>
      </c>
      <c r="B32" s="1"/>
      <c r="C32" s="1"/>
      <c r="D32" s="1"/>
    </row>
    <row r="33" spans="1:4" x14ac:dyDescent="0.2">
      <c r="A33" s="5" t="s">
        <v>401</v>
      </c>
      <c r="B33" s="1"/>
      <c r="C33" s="1"/>
      <c r="D33" s="1"/>
    </row>
    <row r="34" spans="1:4" x14ac:dyDescent="0.2">
      <c r="A34" s="116" t="s">
        <v>199</v>
      </c>
      <c r="B34" s="1"/>
      <c r="C34" s="1"/>
      <c r="D34" s="1"/>
    </row>
    <row r="35" spans="1:4" x14ac:dyDescent="0.2">
      <c r="A35" s="116" t="s">
        <v>207</v>
      </c>
      <c r="B35" s="1"/>
      <c r="C35" s="1"/>
      <c r="D35" s="1"/>
    </row>
    <row r="36" spans="1:4" x14ac:dyDescent="0.2">
      <c r="A36" s="116" t="s">
        <v>214</v>
      </c>
      <c r="B36" s="1"/>
      <c r="C36" s="1"/>
      <c r="D36" s="1"/>
    </row>
    <row r="37" spans="1:4" x14ac:dyDescent="0.2">
      <c r="A37" s="116" t="s">
        <v>306</v>
      </c>
      <c r="B37" s="1"/>
      <c r="C37" s="1"/>
      <c r="D37" s="1"/>
    </row>
    <row r="38" spans="1:4" x14ac:dyDescent="0.2">
      <c r="A38" s="116" t="s">
        <v>226</v>
      </c>
      <c r="B38" s="1"/>
      <c r="C38" s="1"/>
      <c r="D38" s="1"/>
    </row>
    <row r="39" spans="1:4" ht="12.75" customHeight="1" x14ac:dyDescent="0.2">
      <c r="A39" s="1"/>
      <c r="B39" s="1"/>
      <c r="C39" s="1"/>
      <c r="D39" s="1"/>
    </row>
    <row r="40" spans="1:4" ht="12.75" customHeight="1" x14ac:dyDescent="0.2"/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spans="1:1" ht="12.75" customHeight="1" x14ac:dyDescent="0.2"/>
    <row r="50" spans="1:1" ht="12.75" customHeight="1" x14ac:dyDescent="0.2"/>
    <row r="51" spans="1:1" ht="12.75" customHeight="1" x14ac:dyDescent="0.2"/>
    <row r="52" spans="1:1" ht="12.75" customHeight="1" x14ac:dyDescent="0.2"/>
    <row r="53" spans="1:1" ht="12.75" customHeight="1" x14ac:dyDescent="0.2"/>
    <row r="54" spans="1:1" ht="12.75" customHeight="1" x14ac:dyDescent="0.2"/>
    <row r="55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x14ac:dyDescent="0.2">
      <c r="A64" s="110"/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/>
  </sheetViews>
  <sheetFormatPr defaultRowHeight="12" x14ac:dyDescent="0.2"/>
  <cols>
    <col min="1" max="5" width="23.42578125" style="1" customWidth="1"/>
    <col min="6" max="16384" width="9.140625" style="1"/>
  </cols>
  <sheetData>
    <row r="1" spans="1:5" ht="12.75" x14ac:dyDescent="0.2">
      <c r="A1" s="115" t="s">
        <v>395</v>
      </c>
    </row>
    <row r="4" spans="1:5" x14ac:dyDescent="0.2">
      <c r="A4" s="118" t="s">
        <v>310</v>
      </c>
      <c r="B4" s="25" t="s">
        <v>292</v>
      </c>
      <c r="C4" s="25" t="s">
        <v>293</v>
      </c>
      <c r="D4" s="25" t="s">
        <v>294</v>
      </c>
      <c r="E4" s="25" t="s">
        <v>295</v>
      </c>
    </row>
    <row r="5" spans="1:5" x14ac:dyDescent="0.2">
      <c r="A5" s="109"/>
      <c r="B5" s="109"/>
      <c r="C5" s="109"/>
      <c r="D5" s="109"/>
      <c r="E5" s="109"/>
    </row>
    <row r="6" spans="1:5" ht="12.75" customHeight="1" x14ac:dyDescent="0.2">
      <c r="A6" s="120" t="s">
        <v>42</v>
      </c>
      <c r="B6" s="120" t="s">
        <v>40</v>
      </c>
      <c r="C6" s="120" t="s">
        <v>230</v>
      </c>
      <c r="D6" s="120" t="s">
        <v>47</v>
      </c>
      <c r="E6" s="120" t="s">
        <v>41</v>
      </c>
    </row>
    <row r="7" spans="1:5" ht="12.75" customHeight="1" x14ac:dyDescent="0.2">
      <c r="A7" s="120" t="s">
        <v>44</v>
      </c>
      <c r="B7" s="120" t="s">
        <v>48</v>
      </c>
      <c r="C7" s="120" t="s">
        <v>45</v>
      </c>
      <c r="D7" s="120" t="s">
        <v>52</v>
      </c>
      <c r="E7" s="120" t="s">
        <v>43</v>
      </c>
    </row>
    <row r="8" spans="1:5" ht="12.75" customHeight="1" x14ac:dyDescent="0.2">
      <c r="A8" s="120" t="s">
        <v>58</v>
      </c>
      <c r="B8" s="120" t="s">
        <v>50</v>
      </c>
      <c r="C8" s="120" t="s">
        <v>46</v>
      </c>
      <c r="D8" s="120" t="s">
        <v>83</v>
      </c>
      <c r="E8" s="120" t="s">
        <v>49</v>
      </c>
    </row>
    <row r="9" spans="1:5" ht="12.75" customHeight="1" x14ac:dyDescent="0.2">
      <c r="A9" s="120" t="s">
        <v>62</v>
      </c>
      <c r="B9" s="120" t="s">
        <v>53</v>
      </c>
      <c r="C9" s="120" t="s">
        <v>231</v>
      </c>
      <c r="D9" s="120" t="s">
        <v>103</v>
      </c>
      <c r="E9" s="120" t="s">
        <v>55</v>
      </c>
    </row>
    <row r="10" spans="1:5" ht="12.75" customHeight="1" x14ac:dyDescent="0.2">
      <c r="A10" s="120" t="s">
        <v>66</v>
      </c>
      <c r="B10" s="120" t="s">
        <v>59</v>
      </c>
      <c r="C10" s="120" t="s">
        <v>51</v>
      </c>
      <c r="D10" s="120" t="s">
        <v>120</v>
      </c>
      <c r="E10" s="120" t="s">
        <v>56</v>
      </c>
    </row>
    <row r="11" spans="1:5" ht="12.75" customHeight="1" x14ac:dyDescent="0.2">
      <c r="A11" s="120" t="s">
        <v>67</v>
      </c>
      <c r="B11" s="120" t="s">
        <v>64</v>
      </c>
      <c r="C11" s="120" t="s">
        <v>54</v>
      </c>
      <c r="D11" s="120" t="s">
        <v>122</v>
      </c>
      <c r="E11" s="120" t="s">
        <v>61</v>
      </c>
    </row>
    <row r="12" spans="1:5" ht="12.75" customHeight="1" x14ac:dyDescent="0.2">
      <c r="A12" s="120" t="s">
        <v>69</v>
      </c>
      <c r="B12" s="120" t="s">
        <v>68</v>
      </c>
      <c r="C12" s="120" t="s">
        <v>57</v>
      </c>
      <c r="D12" s="120" t="s">
        <v>126</v>
      </c>
      <c r="E12" s="120" t="s">
        <v>65</v>
      </c>
    </row>
    <row r="13" spans="1:5" ht="12.75" customHeight="1" x14ac:dyDescent="0.2">
      <c r="A13" s="120" t="s">
        <v>71</v>
      </c>
      <c r="B13" s="120" t="s">
        <v>75</v>
      </c>
      <c r="C13" s="120" t="s">
        <v>232</v>
      </c>
      <c r="D13" s="120" t="s">
        <v>130</v>
      </c>
      <c r="E13" s="120" t="s">
        <v>81</v>
      </c>
    </row>
    <row r="14" spans="1:5" ht="12.75" customHeight="1" x14ac:dyDescent="0.2">
      <c r="A14" s="120" t="s">
        <v>296</v>
      </c>
      <c r="B14" s="120" t="s">
        <v>235</v>
      </c>
      <c r="C14" s="120" t="s">
        <v>60</v>
      </c>
      <c r="D14" s="120" t="s">
        <v>134</v>
      </c>
      <c r="E14" s="120" t="s">
        <v>84</v>
      </c>
    </row>
    <row r="15" spans="1:5" ht="12.75" customHeight="1" x14ac:dyDescent="0.2">
      <c r="A15" s="120" t="s">
        <v>73</v>
      </c>
      <c r="B15" s="120" t="s">
        <v>324</v>
      </c>
      <c r="C15" s="120" t="s">
        <v>63</v>
      </c>
      <c r="D15" s="120" t="s">
        <v>166</v>
      </c>
      <c r="E15" s="120" t="s">
        <v>86</v>
      </c>
    </row>
    <row r="16" spans="1:5" ht="24.75" customHeight="1" x14ac:dyDescent="0.2">
      <c r="A16" s="120" t="s">
        <v>77</v>
      </c>
      <c r="B16" s="120" t="s">
        <v>325</v>
      </c>
      <c r="C16" s="120" t="s">
        <v>233</v>
      </c>
      <c r="D16" s="120" t="s">
        <v>176</v>
      </c>
      <c r="E16" s="120" t="s">
        <v>95</v>
      </c>
    </row>
    <row r="17" spans="1:5" ht="12.75" customHeight="1" x14ac:dyDescent="0.2">
      <c r="A17" s="120" t="s">
        <v>78</v>
      </c>
      <c r="B17" s="120" t="s">
        <v>98</v>
      </c>
      <c r="C17" s="120" t="s">
        <v>70</v>
      </c>
      <c r="D17" s="120" t="s">
        <v>184</v>
      </c>
      <c r="E17" s="120" t="s">
        <v>236</v>
      </c>
    </row>
    <row r="18" spans="1:5" ht="12.75" customHeight="1" x14ac:dyDescent="0.2">
      <c r="A18" s="120" t="s">
        <v>322</v>
      </c>
      <c r="B18" s="120" t="s">
        <v>238</v>
      </c>
      <c r="C18" s="120" t="s">
        <v>234</v>
      </c>
      <c r="D18" s="120" t="s">
        <v>203</v>
      </c>
      <c r="E18" s="120" t="s">
        <v>99</v>
      </c>
    </row>
    <row r="19" spans="1:5" ht="25.5" customHeight="1" x14ac:dyDescent="0.2">
      <c r="A19" s="120" t="s">
        <v>298</v>
      </c>
      <c r="B19" s="120" t="s">
        <v>240</v>
      </c>
      <c r="C19" s="120" t="s">
        <v>74</v>
      </c>
      <c r="D19" s="120" t="s">
        <v>211</v>
      </c>
      <c r="E19" s="120" t="s">
        <v>100</v>
      </c>
    </row>
    <row r="20" spans="1:5" ht="12.75" customHeight="1" x14ac:dyDescent="0.2">
      <c r="A20" s="120" t="s">
        <v>87</v>
      </c>
      <c r="B20" s="120" t="s">
        <v>286</v>
      </c>
      <c r="C20" s="120" t="s">
        <v>76</v>
      </c>
      <c r="D20" s="120" t="s">
        <v>216</v>
      </c>
      <c r="E20" s="1" t="s">
        <v>103</v>
      </c>
    </row>
    <row r="21" spans="1:5" ht="12.75" customHeight="1" x14ac:dyDescent="0.2">
      <c r="A21" s="120" t="s">
        <v>91</v>
      </c>
      <c r="B21" s="120" t="s">
        <v>117</v>
      </c>
      <c r="C21" s="120" t="s">
        <v>79</v>
      </c>
      <c r="D21" s="120" t="s">
        <v>225</v>
      </c>
      <c r="E21" s="120" t="s">
        <v>104</v>
      </c>
    </row>
    <row r="22" spans="1:5" ht="12.75" customHeight="1" x14ac:dyDescent="0.2">
      <c r="A22" s="120" t="s">
        <v>93</v>
      </c>
      <c r="B22" s="120" t="s">
        <v>118</v>
      </c>
      <c r="C22" s="120" t="s">
        <v>82</v>
      </c>
      <c r="D22" s="120"/>
      <c r="E22" s="1" t="s">
        <v>106</v>
      </c>
    </row>
    <row r="23" spans="1:5" ht="12.75" customHeight="1" x14ac:dyDescent="0.2">
      <c r="A23" s="120" t="s">
        <v>94</v>
      </c>
      <c r="B23" s="120" t="s">
        <v>299</v>
      </c>
      <c r="C23" s="120" t="s">
        <v>88</v>
      </c>
      <c r="D23" s="120"/>
      <c r="E23" s="120" t="s">
        <v>107</v>
      </c>
    </row>
    <row r="24" spans="1:5" ht="12.75" customHeight="1" x14ac:dyDescent="0.2">
      <c r="A24" s="120" t="s">
        <v>96</v>
      </c>
      <c r="B24" s="120" t="s">
        <v>125</v>
      </c>
      <c r="C24" s="120" t="s">
        <v>89</v>
      </c>
      <c r="D24" s="120"/>
      <c r="E24" s="120" t="s">
        <v>241</v>
      </c>
    </row>
    <row r="25" spans="1:5" ht="12.75" customHeight="1" x14ac:dyDescent="0.2">
      <c r="A25" s="120" t="s">
        <v>101</v>
      </c>
      <c r="B25" s="120" t="s">
        <v>127</v>
      </c>
      <c r="C25" s="120" t="s">
        <v>90</v>
      </c>
      <c r="D25" s="120"/>
      <c r="E25" s="120" t="s">
        <v>115</v>
      </c>
    </row>
    <row r="26" spans="1:5" ht="12.75" customHeight="1" x14ac:dyDescent="0.2">
      <c r="A26" s="120" t="s">
        <v>102</v>
      </c>
      <c r="B26" s="120" t="s">
        <v>129</v>
      </c>
      <c r="C26" s="120" t="s">
        <v>92</v>
      </c>
      <c r="D26" s="120"/>
      <c r="E26" s="120" t="s">
        <v>116</v>
      </c>
    </row>
    <row r="27" spans="1:5" ht="12.75" customHeight="1" x14ac:dyDescent="0.2">
      <c r="A27" s="120" t="s">
        <v>105</v>
      </c>
      <c r="B27" s="120" t="s">
        <v>131</v>
      </c>
      <c r="C27" s="120" t="s">
        <v>237</v>
      </c>
      <c r="D27" s="120"/>
      <c r="E27" s="120" t="s">
        <v>121</v>
      </c>
    </row>
    <row r="28" spans="1:5" ht="12.75" customHeight="1" x14ac:dyDescent="0.2">
      <c r="A28" s="120" t="s">
        <v>110</v>
      </c>
      <c r="B28" s="120" t="s">
        <v>321</v>
      </c>
      <c r="C28" s="120" t="s">
        <v>108</v>
      </c>
      <c r="D28" s="120"/>
      <c r="E28" s="120" t="s">
        <v>123</v>
      </c>
    </row>
    <row r="29" spans="1:5" ht="12.75" customHeight="1" x14ac:dyDescent="0.2">
      <c r="A29" s="120" t="s">
        <v>111</v>
      </c>
      <c r="B29" s="120" t="s">
        <v>287</v>
      </c>
      <c r="C29" s="120" t="s">
        <v>239</v>
      </c>
      <c r="D29" s="120"/>
      <c r="E29" s="1" t="s">
        <v>242</v>
      </c>
    </row>
    <row r="30" spans="1:5" ht="12.75" customHeight="1" x14ac:dyDescent="0.2">
      <c r="A30" s="120" t="s">
        <v>128</v>
      </c>
      <c r="B30" s="120" t="s">
        <v>143</v>
      </c>
      <c r="C30" s="120" t="s">
        <v>109</v>
      </c>
      <c r="D30" s="120"/>
      <c r="E30" s="120" t="s">
        <v>133</v>
      </c>
    </row>
    <row r="31" spans="1:5" ht="12.75" customHeight="1" x14ac:dyDescent="0.2">
      <c r="A31" s="120" t="s">
        <v>135</v>
      </c>
      <c r="B31" s="120" t="s">
        <v>144</v>
      </c>
      <c r="C31" s="120" t="s">
        <v>112</v>
      </c>
      <c r="D31" s="120"/>
      <c r="E31" s="120" t="s">
        <v>138</v>
      </c>
    </row>
    <row r="32" spans="1:5" ht="12.75" customHeight="1" x14ac:dyDescent="0.2">
      <c r="A32" s="120" t="s">
        <v>136</v>
      </c>
      <c r="B32" s="120" t="s">
        <v>147</v>
      </c>
      <c r="C32" s="120" t="s">
        <v>113</v>
      </c>
      <c r="D32" s="120"/>
      <c r="E32" s="120" t="s">
        <v>139</v>
      </c>
    </row>
    <row r="33" spans="1:5" ht="12.75" customHeight="1" x14ac:dyDescent="0.2">
      <c r="A33" s="120" t="s">
        <v>137</v>
      </c>
      <c r="B33" s="120" t="s">
        <v>152</v>
      </c>
      <c r="C33" s="120" t="s">
        <v>114</v>
      </c>
      <c r="D33" s="120"/>
      <c r="E33" s="120" t="s">
        <v>140</v>
      </c>
    </row>
    <row r="34" spans="1:5" ht="12.75" customHeight="1" x14ac:dyDescent="0.2">
      <c r="A34" s="120" t="s">
        <v>141</v>
      </c>
      <c r="B34" s="120" t="s">
        <v>156</v>
      </c>
      <c r="C34" s="120" t="s">
        <v>124</v>
      </c>
      <c r="D34" s="120"/>
      <c r="E34" s="120" t="s">
        <v>146</v>
      </c>
    </row>
    <row r="35" spans="1:5" ht="12.75" customHeight="1" x14ac:dyDescent="0.2">
      <c r="A35" s="120" t="s">
        <v>142</v>
      </c>
      <c r="B35" s="120" t="s">
        <v>158</v>
      </c>
      <c r="C35" s="120" t="s">
        <v>243</v>
      </c>
      <c r="D35" s="120"/>
      <c r="E35" s="120" t="s">
        <v>327</v>
      </c>
    </row>
    <row r="36" spans="1:5" ht="12.75" customHeight="1" x14ac:dyDescent="0.2">
      <c r="A36" s="120" t="s">
        <v>145</v>
      </c>
      <c r="B36" s="120" t="s">
        <v>159</v>
      </c>
      <c r="C36" s="120" t="s">
        <v>150</v>
      </c>
      <c r="D36" s="120"/>
      <c r="E36" s="120" t="s">
        <v>151</v>
      </c>
    </row>
    <row r="37" spans="1:5" ht="12.75" customHeight="1" x14ac:dyDescent="0.2">
      <c r="A37" s="120" t="s">
        <v>148</v>
      </c>
      <c r="B37" s="120" t="s">
        <v>161</v>
      </c>
      <c r="C37" s="120" t="s">
        <v>244</v>
      </c>
      <c r="D37" s="120"/>
      <c r="E37" s="120" t="s">
        <v>160</v>
      </c>
    </row>
    <row r="38" spans="1:5" ht="12.75" customHeight="1" x14ac:dyDescent="0.2">
      <c r="A38" s="120" t="s">
        <v>149</v>
      </c>
      <c r="B38" s="120" t="s">
        <v>246</v>
      </c>
      <c r="C38" s="120" t="s">
        <v>245</v>
      </c>
      <c r="D38" s="120"/>
      <c r="E38" s="120" t="s">
        <v>165</v>
      </c>
    </row>
    <row r="39" spans="1:5" ht="12.75" customHeight="1" x14ac:dyDescent="0.2">
      <c r="A39" s="120" t="s">
        <v>154</v>
      </c>
      <c r="B39" s="120" t="s">
        <v>167</v>
      </c>
      <c r="C39" s="120" t="s">
        <v>162</v>
      </c>
      <c r="D39" s="120"/>
      <c r="E39" s="120" t="s">
        <v>174</v>
      </c>
    </row>
    <row r="40" spans="1:5" ht="12.75" customHeight="1" x14ac:dyDescent="0.2">
      <c r="A40" s="120" t="s">
        <v>155</v>
      </c>
      <c r="B40" s="120" t="s">
        <v>168</v>
      </c>
      <c r="C40" s="120" t="s">
        <v>169</v>
      </c>
      <c r="D40" s="120"/>
      <c r="E40" s="120" t="s">
        <v>175</v>
      </c>
    </row>
    <row r="41" spans="1:5" ht="12.75" customHeight="1" x14ac:dyDescent="0.2">
      <c r="A41" s="120" t="s">
        <v>157</v>
      </c>
      <c r="B41" s="120" t="s">
        <v>170</v>
      </c>
      <c r="C41" s="120" t="s">
        <v>171</v>
      </c>
      <c r="D41" s="120"/>
      <c r="E41" s="120" t="s">
        <v>178</v>
      </c>
    </row>
    <row r="42" spans="1:5" ht="12.75" customHeight="1" x14ac:dyDescent="0.2">
      <c r="A42" s="120" t="s">
        <v>163</v>
      </c>
      <c r="B42" s="120" t="s">
        <v>173</v>
      </c>
      <c r="C42" s="120" t="s">
        <v>172</v>
      </c>
      <c r="D42" s="120"/>
      <c r="E42" s="120" t="s">
        <v>179</v>
      </c>
    </row>
    <row r="43" spans="1:5" ht="12.75" customHeight="1" x14ac:dyDescent="0.2">
      <c r="A43" s="120" t="s">
        <v>164</v>
      </c>
      <c r="B43" s="120" t="s">
        <v>177</v>
      </c>
      <c r="C43" s="120" t="s">
        <v>302</v>
      </c>
      <c r="D43" s="120"/>
      <c r="E43" s="120" t="s">
        <v>182</v>
      </c>
    </row>
    <row r="44" spans="1:5" ht="12.75" customHeight="1" x14ac:dyDescent="0.2">
      <c r="A44" s="120" t="s">
        <v>323</v>
      </c>
      <c r="B44" s="120" t="s">
        <v>181</v>
      </c>
      <c r="C44" s="120" t="s">
        <v>303</v>
      </c>
      <c r="D44" s="120"/>
      <c r="E44" s="120" t="s">
        <v>288</v>
      </c>
    </row>
    <row r="45" spans="1:5" ht="12.75" customHeight="1" x14ac:dyDescent="0.2">
      <c r="A45" s="120" t="s">
        <v>180</v>
      </c>
      <c r="B45" s="120" t="s">
        <v>188</v>
      </c>
      <c r="C45" s="120" t="s">
        <v>304</v>
      </c>
      <c r="D45" s="120"/>
      <c r="E45" s="120" t="s">
        <v>189</v>
      </c>
    </row>
    <row r="46" spans="1:5" ht="12.75" customHeight="1" x14ac:dyDescent="0.2">
      <c r="A46" s="120" t="s">
        <v>301</v>
      </c>
      <c r="B46" s="120" t="s">
        <v>191</v>
      </c>
      <c r="C46" s="120" t="s">
        <v>200</v>
      </c>
      <c r="D46" s="120"/>
      <c r="E46" s="120" t="s">
        <v>190</v>
      </c>
    </row>
    <row r="47" spans="1:5" ht="12.75" customHeight="1" x14ac:dyDescent="0.2">
      <c r="A47" s="120" t="s">
        <v>183</v>
      </c>
      <c r="B47" s="120" t="s">
        <v>195</v>
      </c>
      <c r="C47" s="120" t="s">
        <v>209</v>
      </c>
      <c r="D47" s="120"/>
      <c r="E47" s="120" t="s">
        <v>194</v>
      </c>
    </row>
    <row r="48" spans="1:5" ht="12.75" customHeight="1" x14ac:dyDescent="0.2">
      <c r="A48" s="120" t="s">
        <v>185</v>
      </c>
      <c r="B48" s="120" t="s">
        <v>204</v>
      </c>
      <c r="C48" s="120" t="s">
        <v>251</v>
      </c>
      <c r="D48" s="120"/>
      <c r="E48" s="120" t="s">
        <v>267</v>
      </c>
    </row>
    <row r="49" spans="1:5" ht="26.25" customHeight="1" x14ac:dyDescent="0.2">
      <c r="A49" s="120" t="s">
        <v>186</v>
      </c>
      <c r="B49" s="120" t="s">
        <v>205</v>
      </c>
      <c r="C49" s="120" t="s">
        <v>219</v>
      </c>
      <c r="D49" s="120"/>
      <c r="E49" s="120" t="s">
        <v>202</v>
      </c>
    </row>
    <row r="50" spans="1:5" ht="12.75" customHeight="1" x14ac:dyDescent="0.2">
      <c r="A50" s="120" t="s">
        <v>187</v>
      </c>
      <c r="B50" s="120" t="s">
        <v>206</v>
      </c>
      <c r="C50" s="120" t="s">
        <v>220</v>
      </c>
      <c r="D50" s="120"/>
      <c r="E50" s="120" t="s">
        <v>305</v>
      </c>
    </row>
    <row r="51" spans="1:5" ht="25.5" customHeight="1" x14ac:dyDescent="0.2">
      <c r="A51" s="120" t="s">
        <v>192</v>
      </c>
      <c r="B51" s="120" t="s">
        <v>250</v>
      </c>
      <c r="C51" s="120" t="s">
        <v>326</v>
      </c>
      <c r="D51" s="120"/>
      <c r="E51" s="120" t="s">
        <v>215</v>
      </c>
    </row>
    <row r="52" spans="1:5" ht="12.75" customHeight="1" x14ac:dyDescent="0.2">
      <c r="A52" s="120" t="s">
        <v>193</v>
      </c>
      <c r="B52" s="120" t="s">
        <v>208</v>
      </c>
      <c r="C52" s="121"/>
      <c r="D52" s="120"/>
      <c r="E52" s="120" t="s">
        <v>217</v>
      </c>
    </row>
    <row r="53" spans="1:5" ht="12.75" customHeight="1" x14ac:dyDescent="0.2">
      <c r="A53" s="1" t="s">
        <v>401</v>
      </c>
      <c r="B53" s="120" t="s">
        <v>212</v>
      </c>
      <c r="C53" s="120"/>
      <c r="D53" s="120"/>
      <c r="E53" s="120"/>
    </row>
    <row r="54" spans="1:5" ht="12.75" customHeight="1" x14ac:dyDescent="0.2">
      <c r="A54" s="120" t="s">
        <v>199</v>
      </c>
      <c r="B54" s="120" t="s">
        <v>213</v>
      </c>
      <c r="C54" s="120"/>
      <c r="D54" s="120"/>
      <c r="E54" s="120"/>
    </row>
    <row r="55" spans="1:5" ht="12.75" customHeight="1" x14ac:dyDescent="0.2">
      <c r="A55" s="120" t="s">
        <v>201</v>
      </c>
      <c r="B55" s="120" t="s">
        <v>221</v>
      </c>
      <c r="C55" s="120"/>
      <c r="D55" s="120"/>
      <c r="E55" s="120"/>
    </row>
    <row r="56" spans="1:5" ht="12.75" customHeight="1" x14ac:dyDescent="0.2">
      <c r="A56" s="120" t="s">
        <v>207</v>
      </c>
      <c r="B56" s="120" t="s">
        <v>222</v>
      </c>
      <c r="C56" s="120"/>
      <c r="D56" s="120"/>
      <c r="E56" s="120"/>
    </row>
    <row r="57" spans="1:5" ht="12.75" customHeight="1" x14ac:dyDescent="0.2">
      <c r="A57" s="120" t="s">
        <v>210</v>
      </c>
      <c r="B57" s="120" t="s">
        <v>307</v>
      </c>
      <c r="C57" s="120"/>
      <c r="D57" s="120"/>
      <c r="E57" s="120"/>
    </row>
    <row r="58" spans="1:5" ht="12.75" customHeight="1" x14ac:dyDescent="0.2">
      <c r="A58" s="120" t="s">
        <v>214</v>
      </c>
      <c r="B58" s="120"/>
      <c r="C58" s="120"/>
      <c r="D58" s="120"/>
      <c r="E58" s="120"/>
    </row>
    <row r="59" spans="1:5" ht="12.75" customHeight="1" x14ac:dyDescent="0.2">
      <c r="A59" s="120" t="s">
        <v>306</v>
      </c>
      <c r="B59" s="120"/>
      <c r="C59" s="120"/>
      <c r="D59" s="120"/>
      <c r="E59" s="120"/>
    </row>
    <row r="60" spans="1:5" ht="12.75" customHeight="1" x14ac:dyDescent="0.2">
      <c r="A60" s="1" t="s">
        <v>278</v>
      </c>
      <c r="B60" s="120"/>
      <c r="C60" s="120"/>
      <c r="D60" s="120"/>
      <c r="E60" s="120"/>
    </row>
    <row r="61" spans="1:5" ht="12.75" customHeight="1" x14ac:dyDescent="0.2">
      <c r="A61" s="120" t="s">
        <v>226</v>
      </c>
      <c r="B61" s="121"/>
      <c r="C61" s="121"/>
      <c r="D61" s="121"/>
      <c r="E61" s="121"/>
    </row>
    <row r="62" spans="1:5" ht="12.75" customHeight="1" x14ac:dyDescent="0.2">
      <c r="A62" s="120" t="s">
        <v>227</v>
      </c>
      <c r="B62" s="121"/>
      <c r="C62" s="121"/>
      <c r="D62" s="121"/>
      <c r="E62" s="121"/>
    </row>
    <row r="63" spans="1:5" ht="12.75" customHeight="1" x14ac:dyDescent="0.2">
      <c r="A63" s="121"/>
      <c r="B63" s="121"/>
      <c r="C63" s="121"/>
      <c r="D63" s="121"/>
      <c r="E63" s="121"/>
    </row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118" spans="1:1" x14ac:dyDescent="0.2">
      <c r="A118" s="109"/>
    </row>
    <row r="119" spans="1:1" x14ac:dyDescent="0.2">
      <c r="A119" s="109"/>
    </row>
    <row r="189" spans="1:1" x14ac:dyDescent="0.2">
      <c r="A189" s="109"/>
    </row>
    <row r="190" spans="1:1" x14ac:dyDescent="0.2">
      <c r="A190" s="109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workbookViewId="0"/>
  </sheetViews>
  <sheetFormatPr defaultRowHeight="11.25" x14ac:dyDescent="0.2"/>
  <cols>
    <col min="1" max="1" width="24.7109375" style="7" customWidth="1"/>
    <col min="2" max="2" width="27" style="7" customWidth="1"/>
    <col min="3" max="3" width="28.28515625" style="7" customWidth="1"/>
    <col min="4" max="4" width="27" style="7" customWidth="1"/>
    <col min="5" max="5" width="22.7109375" style="7" customWidth="1"/>
    <col min="6" max="6" width="20.7109375" style="7" customWidth="1"/>
    <col min="7" max="16384" width="9.140625" style="7"/>
  </cols>
  <sheetData>
    <row r="1" spans="1:6" ht="12" customHeight="1" x14ac:dyDescent="0.2">
      <c r="A1" s="115" t="s">
        <v>447</v>
      </c>
    </row>
    <row r="2" spans="1:6" ht="11.1" customHeight="1" x14ac:dyDescent="0.2"/>
    <row r="3" spans="1:6" ht="11.1" customHeight="1" x14ac:dyDescent="0.2"/>
    <row r="4" spans="1:6" ht="11.1" customHeight="1" x14ac:dyDescent="0.2">
      <c r="A4" s="25" t="s">
        <v>328</v>
      </c>
      <c r="B4" s="25" t="s">
        <v>329</v>
      </c>
      <c r="C4" s="25" t="s">
        <v>330</v>
      </c>
      <c r="D4" s="25" t="s">
        <v>331</v>
      </c>
      <c r="E4" s="1"/>
    </row>
    <row r="5" spans="1:6" ht="11.1" customHeight="1" x14ac:dyDescent="0.2">
      <c r="A5" s="109" t="s">
        <v>448</v>
      </c>
      <c r="B5" s="109" t="s">
        <v>449</v>
      </c>
      <c r="C5" s="109" t="s">
        <v>450</v>
      </c>
      <c r="D5" s="109" t="s">
        <v>451</v>
      </c>
      <c r="E5" s="1"/>
    </row>
    <row r="6" spans="1:6" ht="11.1" customHeight="1" x14ac:dyDescent="0.2">
      <c r="A6" s="109"/>
      <c r="B6" s="109"/>
      <c r="C6" s="116"/>
      <c r="D6" s="109"/>
      <c r="E6" s="1"/>
    </row>
    <row r="7" spans="1:6" ht="11.1" customHeight="1" x14ac:dyDescent="0.2">
      <c r="A7" s="109" t="s">
        <v>40</v>
      </c>
      <c r="B7" s="109" t="s">
        <v>47</v>
      </c>
      <c r="C7" s="109" t="s">
        <v>41</v>
      </c>
      <c r="D7" s="109" t="s">
        <v>43</v>
      </c>
      <c r="E7" s="116"/>
      <c r="F7" s="111"/>
    </row>
    <row r="8" spans="1:6" ht="11.1" customHeight="1" x14ac:dyDescent="0.2">
      <c r="A8" s="109" t="s">
        <v>53</v>
      </c>
      <c r="B8" s="109" t="s">
        <v>59</v>
      </c>
      <c r="C8" s="109" t="s">
        <v>42</v>
      </c>
      <c r="D8" s="109" t="s">
        <v>45</v>
      </c>
      <c r="E8" s="116"/>
      <c r="F8" s="111"/>
    </row>
    <row r="9" spans="1:6" ht="11.1" customHeight="1" x14ac:dyDescent="0.2">
      <c r="A9" s="109" t="s">
        <v>58</v>
      </c>
      <c r="B9" s="109" t="s">
        <v>60</v>
      </c>
      <c r="C9" s="109" t="s">
        <v>44</v>
      </c>
      <c r="D9" s="109" t="s">
        <v>231</v>
      </c>
      <c r="E9" s="116"/>
      <c r="F9" s="113"/>
    </row>
    <row r="10" spans="1:6" ht="11.1" customHeight="1" x14ac:dyDescent="0.2">
      <c r="A10" s="109" t="s">
        <v>66</v>
      </c>
      <c r="B10" s="109" t="s">
        <v>69</v>
      </c>
      <c r="C10" s="116" t="s">
        <v>46</v>
      </c>
      <c r="D10" s="109" t="s">
        <v>48</v>
      </c>
      <c r="E10" s="116"/>
      <c r="F10" s="111"/>
    </row>
    <row r="11" spans="1:6" ht="11.1" customHeight="1" x14ac:dyDescent="0.2">
      <c r="A11" s="109" t="s">
        <v>67</v>
      </c>
      <c r="B11" s="109" t="s">
        <v>71</v>
      </c>
      <c r="C11" s="109" t="s">
        <v>50</v>
      </c>
      <c r="D11" s="109" t="s">
        <v>49</v>
      </c>
      <c r="E11" s="116"/>
      <c r="F11" s="111"/>
    </row>
    <row r="12" spans="1:6" ht="11.1" customHeight="1" x14ac:dyDescent="0.2">
      <c r="A12" s="109" t="s">
        <v>68</v>
      </c>
      <c r="B12" s="109" t="s">
        <v>78</v>
      </c>
      <c r="C12" s="116" t="s">
        <v>55</v>
      </c>
      <c r="D12" s="109" t="s">
        <v>332</v>
      </c>
      <c r="E12" s="116"/>
      <c r="F12" s="111"/>
    </row>
    <row r="13" spans="1:6" ht="11.1" customHeight="1" x14ac:dyDescent="0.2">
      <c r="A13" s="109" t="s">
        <v>296</v>
      </c>
      <c r="B13" s="109" t="s">
        <v>322</v>
      </c>
      <c r="C13" s="116" t="s">
        <v>57</v>
      </c>
      <c r="D13" s="109" t="s">
        <v>52</v>
      </c>
      <c r="E13" s="116"/>
      <c r="F13" s="111"/>
    </row>
    <row r="14" spans="1:6" ht="11.1" customHeight="1" x14ac:dyDescent="0.2">
      <c r="A14" s="109" t="s">
        <v>73</v>
      </c>
      <c r="B14" s="109" t="s">
        <v>87</v>
      </c>
      <c r="C14" s="109" t="s">
        <v>61</v>
      </c>
      <c r="D14" s="109" t="s">
        <v>54</v>
      </c>
      <c r="E14" s="116"/>
      <c r="F14" s="114"/>
    </row>
    <row r="15" spans="1:6" ht="11.1" customHeight="1" x14ac:dyDescent="0.2">
      <c r="A15" s="109" t="s">
        <v>77</v>
      </c>
      <c r="B15" s="109" t="s">
        <v>91</v>
      </c>
      <c r="C15" s="116" t="s">
        <v>62</v>
      </c>
      <c r="D15" s="109" t="s">
        <v>56</v>
      </c>
      <c r="E15" s="116"/>
      <c r="F15" s="111"/>
    </row>
    <row r="16" spans="1:6" ht="11.1" customHeight="1" x14ac:dyDescent="0.2">
      <c r="A16" s="109" t="s">
        <v>389</v>
      </c>
      <c r="B16" s="109" t="s">
        <v>92</v>
      </c>
      <c r="C16" s="116" t="s">
        <v>63</v>
      </c>
      <c r="D16" s="109" t="s">
        <v>232</v>
      </c>
      <c r="E16" s="116"/>
    </row>
    <row r="17" spans="1:5" ht="11.1" customHeight="1" x14ac:dyDescent="0.2">
      <c r="A17" s="109" t="s">
        <v>390</v>
      </c>
      <c r="B17" s="109" t="s">
        <v>97</v>
      </c>
      <c r="C17" s="116" t="s">
        <v>65</v>
      </c>
      <c r="D17" s="109" t="s">
        <v>64</v>
      </c>
      <c r="E17" s="116"/>
    </row>
    <row r="18" spans="1:5" ht="11.1" customHeight="1" x14ac:dyDescent="0.2">
      <c r="A18" s="109" t="s">
        <v>94</v>
      </c>
      <c r="B18" s="109" t="s">
        <v>103</v>
      </c>
      <c r="C18" s="109" t="s">
        <v>75</v>
      </c>
      <c r="D18" s="109" t="s">
        <v>70</v>
      </c>
      <c r="E18" s="109"/>
    </row>
    <row r="19" spans="1:5" ht="11.1" customHeight="1" x14ac:dyDescent="0.2">
      <c r="A19" s="109" t="s">
        <v>96</v>
      </c>
      <c r="B19" s="109" t="s">
        <v>105</v>
      </c>
      <c r="C19" s="109" t="s">
        <v>76</v>
      </c>
      <c r="D19" s="109" t="s">
        <v>234</v>
      </c>
      <c r="E19" s="109"/>
    </row>
    <row r="20" spans="1:5" ht="11.1" customHeight="1" x14ac:dyDescent="0.2">
      <c r="A20" s="109" t="s">
        <v>391</v>
      </c>
      <c r="B20" s="109" t="s">
        <v>109</v>
      </c>
      <c r="C20" s="116" t="s">
        <v>79</v>
      </c>
      <c r="D20" s="109" t="s">
        <v>297</v>
      </c>
      <c r="E20" s="1"/>
    </row>
    <row r="21" spans="1:5" ht="11.1" customHeight="1" x14ac:dyDescent="0.2">
      <c r="A21" s="109" t="s">
        <v>110</v>
      </c>
      <c r="B21" s="109" t="s">
        <v>112</v>
      </c>
      <c r="C21" s="116" t="s">
        <v>82</v>
      </c>
      <c r="D21" s="116" t="s">
        <v>74</v>
      </c>
      <c r="E21" s="1"/>
    </row>
    <row r="22" spans="1:5" ht="11.1" customHeight="1" x14ac:dyDescent="0.2">
      <c r="A22" s="109" t="s">
        <v>111</v>
      </c>
      <c r="B22" s="109" t="s">
        <v>114</v>
      </c>
      <c r="C22" s="116" t="s">
        <v>88</v>
      </c>
      <c r="D22" s="116" t="s">
        <v>81</v>
      </c>
      <c r="E22" s="1"/>
    </row>
    <row r="23" spans="1:5" ht="11.1" customHeight="1" x14ac:dyDescent="0.2">
      <c r="A23" s="109" t="s">
        <v>113</v>
      </c>
      <c r="B23" s="109" t="s">
        <v>117</v>
      </c>
      <c r="C23" s="109" t="s">
        <v>89</v>
      </c>
      <c r="D23" s="109" t="s">
        <v>83</v>
      </c>
      <c r="E23" s="1"/>
    </row>
    <row r="24" spans="1:5" ht="11.1" customHeight="1" x14ac:dyDescent="0.2">
      <c r="A24" s="109" t="s">
        <v>128</v>
      </c>
      <c r="B24" s="109" t="s">
        <v>118</v>
      </c>
      <c r="C24" s="109" t="s">
        <v>90</v>
      </c>
      <c r="D24" s="109" t="s">
        <v>84</v>
      </c>
      <c r="E24" s="1"/>
    </row>
    <row r="25" spans="1:5" ht="11.1" customHeight="1" x14ac:dyDescent="0.2">
      <c r="A25" s="109" t="s">
        <v>136</v>
      </c>
      <c r="B25" s="109" t="s">
        <v>129</v>
      </c>
      <c r="C25" s="116" t="s">
        <v>98</v>
      </c>
      <c r="D25" s="109" t="s">
        <v>86</v>
      </c>
      <c r="E25" s="1"/>
    </row>
    <row r="26" spans="1:5" ht="11.1" customHeight="1" x14ac:dyDescent="0.2">
      <c r="A26" s="109" t="s">
        <v>141</v>
      </c>
      <c r="B26" s="109" t="s">
        <v>131</v>
      </c>
      <c r="C26" s="116" t="s">
        <v>101</v>
      </c>
      <c r="D26" s="109" t="s">
        <v>93</v>
      </c>
      <c r="E26" s="1"/>
    </row>
    <row r="27" spans="1:5" ht="11.1" customHeight="1" x14ac:dyDescent="0.2">
      <c r="A27" s="109" t="s">
        <v>142</v>
      </c>
      <c r="B27" s="109" t="s">
        <v>242</v>
      </c>
      <c r="C27" s="116" t="s">
        <v>108</v>
      </c>
      <c r="D27" s="109" t="s">
        <v>95</v>
      </c>
      <c r="E27" s="1"/>
    </row>
    <row r="28" spans="1:5" ht="11.1" customHeight="1" x14ac:dyDescent="0.2">
      <c r="A28" s="109" t="s">
        <v>145</v>
      </c>
      <c r="B28" s="109" t="s">
        <v>392</v>
      </c>
      <c r="C28" s="109" t="s">
        <v>115</v>
      </c>
      <c r="D28" s="109" t="s">
        <v>236</v>
      </c>
    </row>
    <row r="29" spans="1:5" ht="11.1" customHeight="1" x14ac:dyDescent="0.2">
      <c r="A29" s="109" t="s">
        <v>155</v>
      </c>
      <c r="B29" s="109" t="s">
        <v>135</v>
      </c>
      <c r="C29" s="109" t="s">
        <v>120</v>
      </c>
      <c r="D29" s="109" t="s">
        <v>99</v>
      </c>
    </row>
    <row r="30" spans="1:5" ht="11.1" customHeight="1" x14ac:dyDescent="0.2">
      <c r="A30" s="109" t="s">
        <v>156</v>
      </c>
      <c r="B30" s="109" t="s">
        <v>148</v>
      </c>
      <c r="C30" s="109" t="s">
        <v>299</v>
      </c>
      <c r="D30" s="109" t="s">
        <v>100</v>
      </c>
    </row>
    <row r="31" spans="1:5" ht="11.1" customHeight="1" x14ac:dyDescent="0.2">
      <c r="A31" s="109" t="s">
        <v>159</v>
      </c>
      <c r="B31" s="109" t="s">
        <v>327</v>
      </c>
      <c r="C31" s="116" t="s">
        <v>124</v>
      </c>
      <c r="D31" s="109" t="s">
        <v>238</v>
      </c>
    </row>
    <row r="32" spans="1:5" ht="11.1" customHeight="1" x14ac:dyDescent="0.2">
      <c r="A32" s="109" t="s">
        <v>163</v>
      </c>
      <c r="B32" s="109" t="s">
        <v>152</v>
      </c>
      <c r="C32" s="109" t="s">
        <v>126</v>
      </c>
      <c r="D32" s="109" t="s">
        <v>104</v>
      </c>
    </row>
    <row r="33" spans="1:4" ht="11.1" customHeight="1" x14ac:dyDescent="0.2">
      <c r="A33" s="109" t="s">
        <v>180</v>
      </c>
      <c r="B33" s="109" t="s">
        <v>154</v>
      </c>
      <c r="C33" s="116" t="s">
        <v>127</v>
      </c>
      <c r="D33" s="109" t="s">
        <v>106</v>
      </c>
    </row>
    <row r="34" spans="1:4" ht="11.1" customHeight="1" x14ac:dyDescent="0.2">
      <c r="A34" s="109" t="s">
        <v>187</v>
      </c>
      <c r="B34" s="109" t="s">
        <v>162</v>
      </c>
      <c r="C34" s="109" t="s">
        <v>134</v>
      </c>
      <c r="D34" s="109" t="s">
        <v>107</v>
      </c>
    </row>
    <row r="35" spans="1:4" ht="11.1" customHeight="1" x14ac:dyDescent="0.2">
      <c r="A35" s="109" t="s">
        <v>192</v>
      </c>
      <c r="B35" s="109" t="s">
        <v>164</v>
      </c>
      <c r="C35" s="109" t="s">
        <v>137</v>
      </c>
      <c r="D35" s="109" t="s">
        <v>240</v>
      </c>
    </row>
    <row r="36" spans="1:4" ht="11.1" customHeight="1" x14ac:dyDescent="0.2">
      <c r="A36" s="109" t="s">
        <v>204</v>
      </c>
      <c r="B36" s="109" t="s">
        <v>167</v>
      </c>
      <c r="C36" s="116" t="s">
        <v>393</v>
      </c>
      <c r="D36" s="109" t="s">
        <v>286</v>
      </c>
    </row>
    <row r="37" spans="1:4" ht="11.1" customHeight="1" x14ac:dyDescent="0.2">
      <c r="A37" s="109" t="s">
        <v>207</v>
      </c>
      <c r="B37" s="109" t="s">
        <v>170</v>
      </c>
      <c r="C37" s="109" t="s">
        <v>143</v>
      </c>
      <c r="D37" s="109" t="s">
        <v>116</v>
      </c>
    </row>
    <row r="38" spans="1:4" ht="11.1" customHeight="1" x14ac:dyDescent="0.2">
      <c r="A38" s="109" t="s">
        <v>214</v>
      </c>
      <c r="B38" s="109" t="s">
        <v>171</v>
      </c>
      <c r="C38" s="109" t="s">
        <v>144</v>
      </c>
      <c r="D38" s="109" t="s">
        <v>121</v>
      </c>
    </row>
    <row r="39" spans="1:4" ht="11.1" customHeight="1" x14ac:dyDescent="0.2">
      <c r="A39" s="109" t="s">
        <v>218</v>
      </c>
      <c r="B39" s="109" t="s">
        <v>173</v>
      </c>
      <c r="C39" s="109" t="s">
        <v>147</v>
      </c>
      <c r="D39" s="109" t="s">
        <v>122</v>
      </c>
    </row>
    <row r="40" spans="1:4" ht="11.1" customHeight="1" x14ac:dyDescent="0.2">
      <c r="A40" s="109" t="s">
        <v>227</v>
      </c>
      <c r="B40" s="109" t="s">
        <v>181</v>
      </c>
      <c r="C40" s="109" t="s">
        <v>149</v>
      </c>
      <c r="D40" s="109" t="s">
        <v>123</v>
      </c>
    </row>
    <row r="41" spans="1:4" ht="11.1" customHeight="1" x14ac:dyDescent="0.2">
      <c r="B41" s="109" t="s">
        <v>183</v>
      </c>
      <c r="C41" s="109" t="s">
        <v>150</v>
      </c>
      <c r="D41" s="109" t="s">
        <v>125</v>
      </c>
    </row>
    <row r="42" spans="1:4" ht="11.1" customHeight="1" x14ac:dyDescent="0.2">
      <c r="B42" s="109" t="s">
        <v>185</v>
      </c>
      <c r="C42" s="109" t="s">
        <v>153</v>
      </c>
      <c r="D42" s="109" t="s">
        <v>130</v>
      </c>
    </row>
    <row r="43" spans="1:4" ht="11.1" customHeight="1" x14ac:dyDescent="0.2">
      <c r="A43" s="1"/>
      <c r="B43" s="109" t="s">
        <v>191</v>
      </c>
      <c r="C43" s="109" t="s">
        <v>157</v>
      </c>
      <c r="D43" s="116" t="s">
        <v>133</v>
      </c>
    </row>
    <row r="44" spans="1:4" ht="11.1" customHeight="1" x14ac:dyDescent="0.2">
      <c r="A44" s="1"/>
      <c r="B44" s="109" t="s">
        <v>401</v>
      </c>
      <c r="C44" s="109" t="s">
        <v>168</v>
      </c>
      <c r="D44" s="109" t="s">
        <v>138</v>
      </c>
    </row>
    <row r="45" spans="1:4" ht="11.1" customHeight="1" x14ac:dyDescent="0.2">
      <c r="A45" s="1"/>
      <c r="B45" s="109" t="s">
        <v>195</v>
      </c>
      <c r="C45" s="109" t="s">
        <v>169</v>
      </c>
      <c r="D45" s="109" t="s">
        <v>139</v>
      </c>
    </row>
    <row r="46" spans="1:4" ht="11.1" customHeight="1" x14ac:dyDescent="0.2">
      <c r="A46" s="1"/>
      <c r="B46" s="116" t="s">
        <v>199</v>
      </c>
      <c r="C46" s="109" t="s">
        <v>172</v>
      </c>
      <c r="D46" s="109" t="s">
        <v>140</v>
      </c>
    </row>
    <row r="47" spans="1:4" ht="11.1" customHeight="1" x14ac:dyDescent="0.2">
      <c r="A47" s="1"/>
      <c r="B47" s="116" t="s">
        <v>201</v>
      </c>
      <c r="C47" s="109" t="s">
        <v>178</v>
      </c>
      <c r="D47" s="109" t="s">
        <v>287</v>
      </c>
    </row>
    <row r="48" spans="1:4" ht="11.1" customHeight="1" x14ac:dyDescent="0.2">
      <c r="A48" s="1"/>
      <c r="B48" s="116" t="s">
        <v>203</v>
      </c>
      <c r="C48" s="109" t="s">
        <v>303</v>
      </c>
      <c r="D48" s="109" t="s">
        <v>146</v>
      </c>
    </row>
    <row r="49" spans="1:4" ht="11.1" customHeight="1" x14ac:dyDescent="0.2">
      <c r="A49" s="1"/>
      <c r="B49" s="116" t="s">
        <v>206</v>
      </c>
      <c r="C49" s="109" t="s">
        <v>304</v>
      </c>
      <c r="D49" s="109" t="s">
        <v>151</v>
      </c>
    </row>
    <row r="50" spans="1:4" ht="11.1" customHeight="1" x14ac:dyDescent="0.2">
      <c r="A50" s="1"/>
      <c r="B50" s="116" t="s">
        <v>215</v>
      </c>
      <c r="C50" s="109" t="s">
        <v>288</v>
      </c>
      <c r="D50" s="109" t="s">
        <v>160</v>
      </c>
    </row>
    <row r="51" spans="1:4" ht="11.1" customHeight="1" x14ac:dyDescent="0.2">
      <c r="A51" s="1"/>
      <c r="B51" s="109" t="s">
        <v>221</v>
      </c>
      <c r="C51" s="109" t="s">
        <v>186</v>
      </c>
      <c r="D51" s="109" t="s">
        <v>245</v>
      </c>
    </row>
    <row r="52" spans="1:4" ht="11.1" customHeight="1" x14ac:dyDescent="0.2">
      <c r="A52" s="1"/>
      <c r="B52" s="116" t="s">
        <v>222</v>
      </c>
      <c r="C52" s="109" t="s">
        <v>193</v>
      </c>
      <c r="D52" s="109" t="s">
        <v>300</v>
      </c>
    </row>
    <row r="53" spans="1:4" ht="11.1" customHeight="1" x14ac:dyDescent="0.2">
      <c r="A53" s="1"/>
      <c r="B53" s="109" t="s">
        <v>307</v>
      </c>
      <c r="C53" s="109" t="s">
        <v>200</v>
      </c>
      <c r="D53" s="109" t="s">
        <v>161</v>
      </c>
    </row>
    <row r="54" spans="1:4" ht="11.1" customHeight="1" x14ac:dyDescent="0.2">
      <c r="A54" s="1"/>
      <c r="B54" s="116" t="s">
        <v>308</v>
      </c>
      <c r="C54" s="116" t="s">
        <v>205</v>
      </c>
      <c r="D54" s="109" t="s">
        <v>333</v>
      </c>
    </row>
    <row r="55" spans="1:4" ht="11.1" customHeight="1" x14ac:dyDescent="0.2">
      <c r="A55" s="1"/>
      <c r="B55" s="109" t="s">
        <v>225</v>
      </c>
      <c r="C55" s="116" t="s">
        <v>208</v>
      </c>
      <c r="D55" s="109" t="s">
        <v>165</v>
      </c>
    </row>
    <row r="56" spans="1:4" ht="11.1" customHeight="1" x14ac:dyDescent="0.2">
      <c r="A56" s="109"/>
      <c r="B56" s="109" t="s">
        <v>226</v>
      </c>
      <c r="C56" s="116" t="s">
        <v>210</v>
      </c>
      <c r="D56" s="109" t="s">
        <v>166</v>
      </c>
    </row>
    <row r="57" spans="1:4" ht="11.1" customHeight="1" x14ac:dyDescent="0.2">
      <c r="A57" s="109"/>
      <c r="C57" s="109" t="s">
        <v>211</v>
      </c>
      <c r="D57" s="109" t="s">
        <v>174</v>
      </c>
    </row>
    <row r="58" spans="1:4" ht="11.1" customHeight="1" x14ac:dyDescent="0.2">
      <c r="A58" s="1"/>
      <c r="C58" s="116" t="s">
        <v>212</v>
      </c>
      <c r="D58" s="109" t="s">
        <v>175</v>
      </c>
    </row>
    <row r="59" spans="1:4" ht="11.1" customHeight="1" x14ac:dyDescent="0.2">
      <c r="A59" s="1"/>
      <c r="C59" s="109" t="s">
        <v>213</v>
      </c>
      <c r="D59" s="109" t="s">
        <v>176</v>
      </c>
    </row>
    <row r="60" spans="1:4" ht="11.1" customHeight="1" x14ac:dyDescent="0.2">
      <c r="A60" s="1"/>
      <c r="C60" s="109" t="s">
        <v>326</v>
      </c>
      <c r="D60" s="109" t="s">
        <v>177</v>
      </c>
    </row>
    <row r="61" spans="1:4" ht="11.1" customHeight="1" x14ac:dyDescent="0.2">
      <c r="A61" s="1"/>
      <c r="D61" s="109" t="s">
        <v>179</v>
      </c>
    </row>
    <row r="62" spans="1:4" ht="11.1" customHeight="1" x14ac:dyDescent="0.2">
      <c r="A62" s="1"/>
      <c r="D62" s="109" t="s">
        <v>302</v>
      </c>
    </row>
    <row r="63" spans="1:4" ht="11.1" customHeight="1" x14ac:dyDescent="0.2">
      <c r="A63" s="1"/>
      <c r="B63" s="1"/>
      <c r="D63" s="109" t="s">
        <v>182</v>
      </c>
    </row>
    <row r="64" spans="1:4" ht="11.1" customHeight="1" x14ac:dyDescent="0.2">
      <c r="A64" s="1"/>
      <c r="B64" s="1"/>
      <c r="D64" s="109" t="s">
        <v>184</v>
      </c>
    </row>
    <row r="65" spans="1:4" ht="11.1" customHeight="1" x14ac:dyDescent="0.2">
      <c r="A65" s="1" t="s">
        <v>394</v>
      </c>
      <c r="B65" s="1"/>
      <c r="D65" s="109" t="s">
        <v>188</v>
      </c>
    </row>
    <row r="66" spans="1:4" ht="11.1" customHeight="1" x14ac:dyDescent="0.2">
      <c r="A66" s="1"/>
      <c r="B66" s="1"/>
      <c r="D66" s="109" t="s">
        <v>189</v>
      </c>
    </row>
    <row r="67" spans="1:4" ht="11.1" customHeight="1" x14ac:dyDescent="0.2">
      <c r="A67" s="1"/>
      <c r="B67" s="1"/>
      <c r="D67" s="109" t="s">
        <v>190</v>
      </c>
    </row>
    <row r="68" spans="1:4" ht="11.1" customHeight="1" x14ac:dyDescent="0.2">
      <c r="A68" s="1"/>
      <c r="B68" s="1"/>
      <c r="D68" s="109" t="s">
        <v>194</v>
      </c>
    </row>
    <row r="69" spans="1:4" ht="11.1" customHeight="1" x14ac:dyDescent="0.2">
      <c r="A69" s="1"/>
      <c r="B69" s="1"/>
      <c r="C69" s="1"/>
      <c r="D69" s="109" t="s">
        <v>267</v>
      </c>
    </row>
    <row r="70" spans="1:4" ht="11.1" customHeight="1" x14ac:dyDescent="0.2">
      <c r="A70" s="1"/>
      <c r="B70" s="1"/>
      <c r="C70" s="1"/>
      <c r="D70" s="109" t="s">
        <v>202</v>
      </c>
    </row>
    <row r="71" spans="1:4" ht="11.1" customHeight="1" x14ac:dyDescent="0.2">
      <c r="A71" s="1"/>
      <c r="B71" s="1"/>
      <c r="C71" s="1"/>
      <c r="D71" s="109" t="s">
        <v>209</v>
      </c>
    </row>
    <row r="72" spans="1:4" ht="12" x14ac:dyDescent="0.2">
      <c r="A72" s="1"/>
      <c r="B72" s="1"/>
      <c r="C72" s="1"/>
      <c r="D72" s="109" t="s">
        <v>251</v>
      </c>
    </row>
    <row r="73" spans="1:4" ht="12" x14ac:dyDescent="0.2">
      <c r="D73" s="109" t="s">
        <v>216</v>
      </c>
    </row>
    <row r="74" spans="1:4" ht="12" x14ac:dyDescent="0.2">
      <c r="D74" s="109" t="s">
        <v>268</v>
      </c>
    </row>
    <row r="75" spans="1:4" ht="12" x14ac:dyDescent="0.2">
      <c r="D75" s="109" t="s">
        <v>219</v>
      </c>
    </row>
    <row r="76" spans="1:4" ht="12" x14ac:dyDescent="0.2">
      <c r="D76" s="109" t="s">
        <v>220</v>
      </c>
    </row>
    <row r="115" spans="1:1" x14ac:dyDescent="0.2">
      <c r="A115" s="112"/>
    </row>
    <row r="116" spans="1:1" x14ac:dyDescent="0.2">
      <c r="A116" s="112"/>
    </row>
    <row r="227" spans="1:1" x14ac:dyDescent="0.2">
      <c r="A227" s="111"/>
    </row>
  </sheetData>
  <sortState ref="E8:F202">
    <sortCondition ref="F8:F202"/>
  </sortState>
  <phoneticPr fontId="3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8"/>
  <sheetViews>
    <sheetView workbookViewId="0"/>
  </sheetViews>
  <sheetFormatPr defaultRowHeight="12" x14ac:dyDescent="0.2"/>
  <cols>
    <col min="1" max="1" width="31.7109375" style="1" customWidth="1"/>
    <col min="2" max="2" width="8.140625" style="1" bestFit="1" customWidth="1"/>
    <col min="3" max="3" width="8.140625" style="1" customWidth="1"/>
    <col min="4" max="5" width="9.85546875" style="1" customWidth="1"/>
    <col min="6" max="6" width="11.42578125" style="1" customWidth="1"/>
    <col min="7" max="7" width="11.5703125" style="1" customWidth="1"/>
    <col min="8" max="16384" width="9.140625" style="1"/>
  </cols>
  <sheetData>
    <row r="1" spans="1:21" ht="12.75" x14ac:dyDescent="0.2">
      <c r="A1" s="3" t="s">
        <v>437</v>
      </c>
      <c r="B1" s="11"/>
      <c r="C1" s="11"/>
      <c r="D1" s="11"/>
    </row>
    <row r="2" spans="1:21" x14ac:dyDescent="0.2">
      <c r="A2" s="6" t="s">
        <v>0</v>
      </c>
      <c r="B2" s="11"/>
      <c r="C2" s="11"/>
      <c r="D2" s="11"/>
    </row>
    <row r="4" spans="1:21" s="13" customFormat="1" ht="14.25" customHeight="1" thickBot="1" x14ac:dyDescent="0.25">
      <c r="A4" s="12" t="s">
        <v>1</v>
      </c>
      <c r="B4" s="27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28">
        <v>2012</v>
      </c>
      <c r="J4" s="28">
        <v>2013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">
      <c r="B5" s="29"/>
      <c r="C5" s="29"/>
      <c r="D5" s="29"/>
      <c r="E5" s="30"/>
      <c r="F5" s="30"/>
      <c r="G5" s="30"/>
      <c r="H5" s="30"/>
      <c r="I5" s="30"/>
      <c r="J5" s="30"/>
    </row>
    <row r="6" spans="1:21" ht="12.75" customHeight="1" x14ac:dyDescent="0.2">
      <c r="A6" s="14" t="s">
        <v>400</v>
      </c>
      <c r="B6" s="31">
        <v>4295.4269999999997</v>
      </c>
      <c r="C6" s="31">
        <v>4513.2428344466798</v>
      </c>
      <c r="D6" s="31">
        <v>4830.5550000000003</v>
      </c>
      <c r="E6" s="31">
        <v>4987.8630094900018</v>
      </c>
      <c r="F6" s="32">
        <v>4981.3382999999994</v>
      </c>
      <c r="G6" s="32">
        <v>5316.4539999999997</v>
      </c>
      <c r="H6" s="32">
        <v>4967.0133440000009</v>
      </c>
      <c r="I6" s="32">
        <v>4791.6352849999994</v>
      </c>
      <c r="J6" s="32">
        <v>4866.8103699999992</v>
      </c>
    </row>
    <row r="7" spans="1:21" ht="12.75" customHeight="1" x14ac:dyDescent="0.2">
      <c r="A7" s="14" t="s">
        <v>398</v>
      </c>
      <c r="B7" s="31" t="s">
        <v>9</v>
      </c>
      <c r="C7" s="31" t="s">
        <v>9</v>
      </c>
      <c r="D7" s="31" t="s">
        <v>9</v>
      </c>
      <c r="E7" s="31" t="s">
        <v>9</v>
      </c>
      <c r="F7" s="32" t="s">
        <v>9</v>
      </c>
      <c r="G7" s="32" t="s">
        <v>9</v>
      </c>
      <c r="H7" s="32">
        <v>234.13286200000002</v>
      </c>
      <c r="I7" s="32">
        <v>224.79827471999999</v>
      </c>
      <c r="J7" s="32">
        <v>270.39262400000007</v>
      </c>
    </row>
    <row r="8" spans="1:21" ht="12.75" customHeight="1" x14ac:dyDescent="0.2">
      <c r="A8" s="14" t="s">
        <v>274</v>
      </c>
      <c r="B8" s="31">
        <v>505.2</v>
      </c>
      <c r="C8" s="31">
        <v>517.51900000000001</v>
      </c>
      <c r="D8" s="32">
        <v>660.423</v>
      </c>
      <c r="E8" s="32">
        <v>769.17700000000002</v>
      </c>
      <c r="F8" s="32">
        <v>731.65599999999995</v>
      </c>
      <c r="G8" s="32">
        <v>838.31399999999996</v>
      </c>
      <c r="H8" s="32">
        <v>837.78008190999992</v>
      </c>
      <c r="I8" s="32">
        <v>946.60586000000001</v>
      </c>
      <c r="J8" s="32">
        <v>918.50621000000001</v>
      </c>
    </row>
    <row r="9" spans="1:21" ht="12.75" customHeight="1" x14ac:dyDescent="0.2">
      <c r="A9" s="14" t="s">
        <v>275</v>
      </c>
      <c r="B9" s="31">
        <v>2742.2919999999999</v>
      </c>
      <c r="C9" s="31">
        <v>2752.7588913099999</v>
      </c>
      <c r="D9" s="32">
        <v>2979.3379913999997</v>
      </c>
      <c r="E9" s="32">
        <v>3340.08404587</v>
      </c>
      <c r="F9" s="32">
        <v>3233.0264341700004</v>
      </c>
      <c r="G9" s="32">
        <v>3650.2849999999999</v>
      </c>
      <c r="H9" s="32">
        <v>3681.5712612132138</v>
      </c>
      <c r="I9" s="32">
        <v>3827.6357239999998</v>
      </c>
      <c r="J9" s="32">
        <v>4745.160261</v>
      </c>
    </row>
    <row r="10" spans="1:21" ht="12.75" customHeight="1" x14ac:dyDescent="0.2">
      <c r="A10" s="14" t="s">
        <v>276</v>
      </c>
      <c r="B10" s="31">
        <v>2940</v>
      </c>
      <c r="C10" s="31">
        <v>2696.7288550000007</v>
      </c>
      <c r="D10" s="32">
        <v>2708.9450000000002</v>
      </c>
      <c r="E10" s="32">
        <v>5032.6245530000006</v>
      </c>
      <c r="F10" s="32">
        <v>4099.5773520000002</v>
      </c>
      <c r="G10" s="32">
        <v>3871.9733388299987</v>
      </c>
      <c r="H10" s="32">
        <v>3609.4139569999993</v>
      </c>
      <c r="I10" s="32">
        <v>3907.9436729999998</v>
      </c>
      <c r="J10" s="32">
        <v>4306.6165653684211</v>
      </c>
    </row>
    <row r="11" spans="1:21" ht="12.75" customHeight="1" x14ac:dyDescent="0.2">
      <c r="A11" s="16" t="s">
        <v>16</v>
      </c>
      <c r="B11" s="33">
        <v>1134.0429180000001</v>
      </c>
      <c r="C11" s="33">
        <v>1108.6834294499999</v>
      </c>
      <c r="D11" s="33">
        <v>1265.5993925600001</v>
      </c>
      <c r="E11" s="32">
        <v>1631.801612</v>
      </c>
      <c r="F11" s="32">
        <v>1755.9449029999996</v>
      </c>
      <c r="G11" s="32">
        <v>1856.8530300000002</v>
      </c>
      <c r="H11" s="32">
        <v>2071.5326633</v>
      </c>
      <c r="I11" s="32">
        <v>2256.46333</v>
      </c>
      <c r="J11" s="32">
        <v>2958.1971840000001</v>
      </c>
    </row>
    <row r="12" spans="1:21" ht="12.75" customHeight="1" x14ac:dyDescent="0.2">
      <c r="A12" s="14" t="s">
        <v>17</v>
      </c>
      <c r="B12" s="32">
        <v>157.52799999999999</v>
      </c>
      <c r="C12" s="32">
        <v>260.58659999999998</v>
      </c>
      <c r="D12" s="32">
        <v>487.94400000000002</v>
      </c>
      <c r="E12" s="32">
        <v>278.39999999999998</v>
      </c>
      <c r="F12" s="32">
        <v>542.81700000000001</v>
      </c>
      <c r="G12" s="32">
        <v>448.90913913000003</v>
      </c>
      <c r="H12" s="32">
        <v>347.13484685000003</v>
      </c>
      <c r="I12" s="32">
        <v>678.09519999999998</v>
      </c>
      <c r="J12" s="32">
        <v>517.70702000000006</v>
      </c>
    </row>
    <row r="13" spans="1:21" ht="12.75" customHeight="1" x14ac:dyDescent="0.2">
      <c r="A13" s="14" t="s">
        <v>18</v>
      </c>
      <c r="B13" s="32">
        <v>45.712000000000003</v>
      </c>
      <c r="C13" s="32">
        <v>44.88</v>
      </c>
      <c r="D13" s="32">
        <v>41.344999999999999</v>
      </c>
      <c r="E13" s="32">
        <v>47.154490000000003</v>
      </c>
      <c r="F13" s="32">
        <v>47.154490000000003</v>
      </c>
      <c r="G13" s="32">
        <v>57.784000000000006</v>
      </c>
      <c r="H13" s="32">
        <v>63.69</v>
      </c>
      <c r="I13" s="32">
        <v>54.16</v>
      </c>
      <c r="J13" s="32">
        <v>62.991500000000002</v>
      </c>
    </row>
    <row r="14" spans="1:21" ht="12.75" customHeight="1" x14ac:dyDescent="0.2">
      <c r="A14" s="1" t="s">
        <v>19</v>
      </c>
      <c r="B14" s="32">
        <v>188.357339</v>
      </c>
      <c r="C14" s="32">
        <v>258.23262799999998</v>
      </c>
      <c r="D14" s="32">
        <v>282.917372</v>
      </c>
      <c r="E14" s="32">
        <v>285.416</v>
      </c>
      <c r="F14" s="32">
        <v>275.35146099999997</v>
      </c>
      <c r="G14" s="32">
        <v>261.35673400000002</v>
      </c>
      <c r="H14" s="32">
        <v>263.986918</v>
      </c>
      <c r="I14" s="32">
        <v>252.64237999999997</v>
      </c>
      <c r="J14" s="32">
        <v>277.90570500000001</v>
      </c>
    </row>
    <row r="15" spans="1:21" ht="12.75" customHeight="1" x14ac:dyDescent="0.2">
      <c r="A15" s="1" t="s">
        <v>20</v>
      </c>
      <c r="B15" s="32">
        <v>35.842999999999996</v>
      </c>
      <c r="C15" s="32">
        <v>29.951360560000008</v>
      </c>
      <c r="D15" s="32">
        <v>37.857536000000003</v>
      </c>
      <c r="E15" s="32">
        <v>31.239440780000006</v>
      </c>
      <c r="F15" s="32">
        <v>34.735344316817994</v>
      </c>
      <c r="G15" s="32">
        <v>33.645000000000003</v>
      </c>
      <c r="H15" s="32">
        <v>45.9</v>
      </c>
      <c r="I15" s="32">
        <v>36.496036270000005</v>
      </c>
      <c r="J15" s="32">
        <v>36.037999999999997</v>
      </c>
    </row>
    <row r="16" spans="1:21" ht="12.75" customHeight="1" x14ac:dyDescent="0.2">
      <c r="A16" s="1" t="s">
        <v>21</v>
      </c>
      <c r="B16" s="32">
        <v>129.44800000000001</v>
      </c>
      <c r="C16" s="32">
        <v>115.366</v>
      </c>
      <c r="D16" s="32">
        <v>165.48500000000001</v>
      </c>
      <c r="E16" s="32">
        <v>208.03620142999998</v>
      </c>
      <c r="F16" s="32">
        <v>199.04697739</v>
      </c>
      <c r="G16" s="32">
        <v>220.09775675</v>
      </c>
      <c r="H16" s="32">
        <v>291.76508200000001</v>
      </c>
      <c r="I16" s="32">
        <v>257.29348900000002</v>
      </c>
      <c r="J16" s="32">
        <v>255.749538</v>
      </c>
    </row>
    <row r="17" spans="1:10" ht="12.75" customHeight="1" x14ac:dyDescent="0.2">
      <c r="A17" s="1" t="s">
        <v>22</v>
      </c>
      <c r="B17" s="32">
        <v>108.84943610268137</v>
      </c>
      <c r="C17" s="32">
        <v>102.02077772000001</v>
      </c>
      <c r="D17" s="32">
        <v>137.01456963000001</v>
      </c>
      <c r="E17" s="32">
        <v>90.755690000000001</v>
      </c>
      <c r="F17" s="32">
        <v>133.60144392999999</v>
      </c>
      <c r="G17" s="32">
        <v>168.01551973000005</v>
      </c>
      <c r="H17" s="32">
        <v>202.58804900000001</v>
      </c>
      <c r="I17" s="32">
        <v>154.01661100000001</v>
      </c>
      <c r="J17" s="32">
        <v>198.945851</v>
      </c>
    </row>
    <row r="18" spans="1:10" ht="12.75" customHeight="1" x14ac:dyDescent="0.2">
      <c r="A18" s="1" t="s">
        <v>23</v>
      </c>
      <c r="B18" s="32">
        <v>103.49799999999999</v>
      </c>
      <c r="C18" s="32">
        <v>124.04331500000001</v>
      </c>
      <c r="D18" s="32">
        <v>225.42599438000002</v>
      </c>
      <c r="E18" s="32">
        <v>289.55900000000003</v>
      </c>
      <c r="F18" s="32">
        <v>227.423</v>
      </c>
      <c r="G18" s="32">
        <v>272.43299999999999</v>
      </c>
      <c r="H18" s="32">
        <v>278.79300079000001</v>
      </c>
      <c r="I18" s="32">
        <v>338.36203999999998</v>
      </c>
      <c r="J18" s="32">
        <v>314.820224</v>
      </c>
    </row>
    <row r="19" spans="1:10" ht="12.75" customHeight="1" x14ac:dyDescent="0.2">
      <c r="A19" s="1" t="s">
        <v>24</v>
      </c>
      <c r="B19" s="32">
        <v>562.49061600000005</v>
      </c>
      <c r="C19" s="32">
        <v>589.78242999999998</v>
      </c>
      <c r="D19" s="32">
        <v>647.33990199999994</v>
      </c>
      <c r="E19" s="32">
        <v>764.05569300000002</v>
      </c>
      <c r="F19" s="32">
        <v>900.01887700000009</v>
      </c>
      <c r="G19" s="32">
        <v>848.21299999999997</v>
      </c>
      <c r="H19" s="32">
        <v>967.04472300000009</v>
      </c>
      <c r="I19" s="32">
        <v>856.63645500000007</v>
      </c>
      <c r="J19" s="32">
        <v>1121.7349999999999</v>
      </c>
    </row>
    <row r="20" spans="1:10" ht="12.75" customHeight="1" x14ac:dyDescent="0.2">
      <c r="A20" s="1" t="s">
        <v>25</v>
      </c>
      <c r="B20" s="32">
        <v>538.99535000000003</v>
      </c>
      <c r="C20" s="32">
        <v>698.00955961199998</v>
      </c>
      <c r="D20" s="32">
        <v>849.30976706000001</v>
      </c>
      <c r="E20" s="32">
        <v>1070.1826509120701</v>
      </c>
      <c r="F20" s="32">
        <v>1080.32668182474</v>
      </c>
      <c r="G20" s="32">
        <v>1121.6289999999999</v>
      </c>
      <c r="H20" s="32">
        <v>1068.1085305199997</v>
      </c>
      <c r="I20" s="32">
        <v>1036.2350272099995</v>
      </c>
      <c r="J20" s="32">
        <v>1004.4757738799998</v>
      </c>
    </row>
    <row r="21" spans="1:10" ht="12.75" customHeight="1" x14ac:dyDescent="0.2">
      <c r="A21" s="1" t="s">
        <v>26</v>
      </c>
      <c r="B21" s="32">
        <v>375.17700000000002</v>
      </c>
      <c r="C21" s="32">
        <v>398.05867699999999</v>
      </c>
      <c r="D21" s="32">
        <v>440.78700000000003</v>
      </c>
      <c r="E21" s="32">
        <v>471.33449000000013</v>
      </c>
      <c r="F21" s="32">
        <v>455.23301362999996</v>
      </c>
      <c r="G21" s="32">
        <v>460.36919417117315</v>
      </c>
      <c r="H21" s="32">
        <v>517.49204828800009</v>
      </c>
      <c r="I21" s="32">
        <v>529.83410000000015</v>
      </c>
      <c r="J21" s="32">
        <v>557.67906914497996</v>
      </c>
    </row>
    <row r="22" spans="1:10" ht="12.75" customHeight="1" x14ac:dyDescent="0.2">
      <c r="A22" s="1" t="s">
        <v>27</v>
      </c>
      <c r="B22" s="32">
        <v>523.94144300000005</v>
      </c>
      <c r="C22" s="32">
        <v>518.21806999999978</v>
      </c>
      <c r="D22" s="32">
        <v>546.51661939999974</v>
      </c>
      <c r="E22" s="32">
        <v>480.88686300000006</v>
      </c>
      <c r="F22" s="32">
        <v>468.67129386199986</v>
      </c>
      <c r="G22" s="32">
        <v>482.75743799999987</v>
      </c>
      <c r="H22" s="32">
        <v>509.07862629093648</v>
      </c>
      <c r="I22" s="32">
        <v>587.51929580000035</v>
      </c>
      <c r="J22" s="32">
        <v>569.94074779999983</v>
      </c>
    </row>
    <row r="23" spans="1:10" ht="12.75" customHeight="1" x14ac:dyDescent="0.2">
      <c r="A23" s="1" t="s">
        <v>28</v>
      </c>
      <c r="B23" s="32">
        <v>235.43582900000001</v>
      </c>
      <c r="C23" s="32">
        <v>183.68287426772793</v>
      </c>
      <c r="D23" s="32">
        <v>238.13311999999999</v>
      </c>
      <c r="E23" s="32">
        <v>259.2055719999999</v>
      </c>
      <c r="F23" s="32">
        <v>245.41125549300014</v>
      </c>
      <c r="G23" s="32">
        <v>287.51139943999982</v>
      </c>
      <c r="H23" s="32">
        <v>231.29853824000031</v>
      </c>
      <c r="I23" s="32">
        <v>291.11602983206609</v>
      </c>
      <c r="J23" s="32">
        <v>261.53875525117905</v>
      </c>
    </row>
    <row r="24" spans="1:10" ht="12.75" customHeight="1" x14ac:dyDescent="0.2">
      <c r="A24" s="1" t="s">
        <v>29</v>
      </c>
      <c r="B24" s="32">
        <v>1893</v>
      </c>
      <c r="C24" s="32">
        <v>1794</v>
      </c>
      <c r="D24" s="32">
        <v>1972</v>
      </c>
      <c r="E24" s="32">
        <v>1679.5288757663454</v>
      </c>
      <c r="F24" s="32">
        <v>1683.3640957669297</v>
      </c>
      <c r="G24" s="32">
        <v>1880.3017459999994</v>
      </c>
      <c r="H24" s="32">
        <v>1742.7137520000008</v>
      </c>
      <c r="I24" s="32">
        <v>2007.5650370000008</v>
      </c>
      <c r="J24" s="32">
        <v>2303.5724106000002</v>
      </c>
    </row>
    <row r="25" spans="1:10" ht="12.75" customHeight="1" x14ac:dyDescent="0.2">
      <c r="A25" s="14" t="s">
        <v>284</v>
      </c>
      <c r="B25" s="32">
        <v>254.0251211924716</v>
      </c>
      <c r="C25" s="32">
        <v>292.67262598265819</v>
      </c>
      <c r="D25" s="32">
        <v>318.14963595102301</v>
      </c>
      <c r="E25" s="32">
        <v>447.2174673641</v>
      </c>
      <c r="F25" s="32">
        <v>442.61690821677735</v>
      </c>
      <c r="G25" s="32">
        <v>422.68291063183688</v>
      </c>
      <c r="H25" s="32">
        <v>425.39127246548452</v>
      </c>
      <c r="I25" s="32">
        <v>433.08925595250548</v>
      </c>
      <c r="J25" s="32">
        <v>456.3276012789118</v>
      </c>
    </row>
    <row r="26" spans="1:10" ht="12.75" customHeight="1" x14ac:dyDescent="0.2">
      <c r="A26" s="14" t="s">
        <v>30</v>
      </c>
      <c r="B26" s="32">
        <v>140.36884599999999</v>
      </c>
      <c r="C26" s="32">
        <v>160.14684399999999</v>
      </c>
      <c r="D26" s="32">
        <v>173.07692307692307</v>
      </c>
      <c r="E26" s="32">
        <v>266.9495786</v>
      </c>
      <c r="F26" s="32">
        <v>170.26863800000001</v>
      </c>
      <c r="G26" s="32">
        <v>200.48426499999999</v>
      </c>
      <c r="H26" s="32">
        <v>226.78178199999999</v>
      </c>
      <c r="I26" s="32">
        <v>244.01987299999999</v>
      </c>
      <c r="J26" s="32">
        <v>248.16768299999998</v>
      </c>
    </row>
    <row r="27" spans="1:10" ht="12.75" customHeight="1" x14ac:dyDescent="0.2">
      <c r="A27" s="14" t="s">
        <v>277</v>
      </c>
      <c r="B27" s="32">
        <v>92.573208999999991</v>
      </c>
      <c r="C27" s="32">
        <v>52.851600000000005</v>
      </c>
      <c r="D27" s="32">
        <v>90.217200000000005</v>
      </c>
      <c r="E27" s="32">
        <v>57.490699999999997</v>
      </c>
      <c r="F27" s="32">
        <v>77.055230800000004</v>
      </c>
      <c r="G27" s="32">
        <v>68.359247539999998</v>
      </c>
      <c r="H27" s="32">
        <v>40.908352440000002</v>
      </c>
      <c r="I27" s="32">
        <v>46.481574070000001</v>
      </c>
      <c r="J27" s="32">
        <v>44.363399999999999</v>
      </c>
    </row>
    <row r="28" spans="1:10" ht="12.75" customHeight="1" x14ac:dyDescent="0.2">
      <c r="A28" s="14" t="s">
        <v>336</v>
      </c>
      <c r="B28" s="32">
        <v>47.273889920000002</v>
      </c>
      <c r="C28" s="32">
        <v>54.587052160000006</v>
      </c>
      <c r="D28" s="32">
        <v>61.274231040000004</v>
      </c>
      <c r="E28" s="32">
        <v>76.732321920000004</v>
      </c>
      <c r="F28" s="32">
        <v>75.590001920000006</v>
      </c>
      <c r="G28" s="32">
        <v>69.568044159999999</v>
      </c>
      <c r="H28" s="32">
        <v>71.093946880000004</v>
      </c>
      <c r="I28" s="32">
        <v>70.844515839999985</v>
      </c>
      <c r="J28" s="32">
        <v>77.271999360000009</v>
      </c>
    </row>
    <row r="29" spans="1:10" ht="12.75" customHeight="1" x14ac:dyDescent="0.2">
      <c r="A29" s="14" t="s">
        <v>285</v>
      </c>
      <c r="B29" s="32">
        <v>64.987322087090007</v>
      </c>
      <c r="C29" s="32">
        <v>48.338545094545985</v>
      </c>
      <c r="D29" s="32">
        <v>56.655799999999999</v>
      </c>
      <c r="E29" s="32">
        <v>61.364704245999995</v>
      </c>
      <c r="F29" s="32">
        <v>87.405973880000019</v>
      </c>
      <c r="G29" s="32">
        <v>65.530709120000012</v>
      </c>
      <c r="H29" s="32">
        <v>66.253640504537955</v>
      </c>
      <c r="I29" s="32">
        <v>49.834349199999998</v>
      </c>
      <c r="J29" s="32">
        <v>64.996864289999991</v>
      </c>
    </row>
    <row r="30" spans="1:10" ht="12.75" customHeight="1" x14ac:dyDescent="0.2"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2.75" customHeight="1" thickBot="1" x14ac:dyDescent="0.25">
      <c r="A31" s="18" t="s">
        <v>14</v>
      </c>
      <c r="B31" s="34">
        <f t="shared" ref="B31:H31" si="0">+SUM(B6:B29)</f>
        <v>17114.466319302246</v>
      </c>
      <c r="C31" s="34">
        <f t="shared" si="0"/>
        <v>17314.361969603615</v>
      </c>
      <c r="D31" s="34">
        <f t="shared" si="0"/>
        <v>19216.310054497942</v>
      </c>
      <c r="E31" s="34">
        <f t="shared" si="0"/>
        <v>22627.059959378512</v>
      </c>
      <c r="F31" s="34">
        <f t="shared" si="0"/>
        <v>21947.634676200269</v>
      </c>
      <c r="G31" s="34">
        <f t="shared" si="0"/>
        <v>22903.527472503014</v>
      </c>
      <c r="H31" s="34">
        <f t="shared" si="0"/>
        <v>22761.467278692173</v>
      </c>
      <c r="I31" s="34">
        <f>+SUM(I6:I29)</f>
        <v>23879.323415894571</v>
      </c>
      <c r="J31" s="34">
        <v>26439.910356973491</v>
      </c>
    </row>
    <row r="32" spans="1:10" ht="12.75" customHeight="1" x14ac:dyDescent="0.2"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.75" customHeight="1" thickBot="1" x14ac:dyDescent="0.25">
      <c r="A33" s="19" t="s">
        <v>436</v>
      </c>
      <c r="B33" s="35">
        <v>20293.29344171003</v>
      </c>
      <c r="C33" s="35">
        <v>20053.411992400357</v>
      </c>
      <c r="D33" s="35">
        <v>20551.084496574404</v>
      </c>
      <c r="E33" s="35">
        <v>23012.076156150881</v>
      </c>
      <c r="F33" s="35">
        <v>23016.370614913074</v>
      </c>
      <c r="G33" s="35">
        <v>23787.196612218522</v>
      </c>
      <c r="H33" s="35">
        <v>22217.972349965923</v>
      </c>
      <c r="I33" s="35">
        <v>23879.323415894571</v>
      </c>
      <c r="J33" s="35">
        <v>26415.117128037113</v>
      </c>
    </row>
    <row r="34" spans="1:10" ht="12.75" customHeight="1" x14ac:dyDescent="0.2">
      <c r="A34" s="1" t="s">
        <v>414</v>
      </c>
    </row>
    <row r="35" spans="1:10" ht="12.75" customHeight="1" x14ac:dyDescent="0.2">
      <c r="A35" s="1" t="s">
        <v>399</v>
      </c>
    </row>
    <row r="36" spans="1:10" ht="12.75" customHeight="1" x14ac:dyDescent="0.2">
      <c r="A36" s="1" t="s">
        <v>281</v>
      </c>
    </row>
    <row r="37" spans="1:10" ht="12.75" customHeight="1" x14ac:dyDescent="0.2">
      <c r="A37" s="1" t="s">
        <v>282</v>
      </c>
    </row>
    <row r="38" spans="1:10" x14ac:dyDescent="0.2">
      <c r="A38" s="1" t="s">
        <v>283</v>
      </c>
    </row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42"/>
  <sheetViews>
    <sheetView workbookViewId="0"/>
  </sheetViews>
  <sheetFormatPr defaultRowHeight="12.75" x14ac:dyDescent="0.2"/>
  <cols>
    <col min="1" max="1" width="27.42578125" style="5" customWidth="1"/>
    <col min="2" max="17" width="8.28515625" style="5" customWidth="1"/>
    <col min="18" max="27" width="10.140625" style="5" bestFit="1" customWidth="1"/>
    <col min="28" max="16384" width="9.140625" style="5"/>
  </cols>
  <sheetData>
    <row r="1" spans="1:31" x14ac:dyDescent="0.2">
      <c r="A1" s="3" t="s">
        <v>435</v>
      </c>
      <c r="B1" s="4"/>
      <c r="C1" s="4"/>
      <c r="D1" s="4"/>
      <c r="E1" s="2"/>
      <c r="F1" s="2"/>
      <c r="G1" s="8"/>
      <c r="H1" s="8"/>
      <c r="I1" s="8"/>
    </row>
    <row r="2" spans="1:31" x14ac:dyDescent="0.2">
      <c r="A2" s="6" t="s">
        <v>0</v>
      </c>
      <c r="B2" s="4"/>
      <c r="C2" s="4"/>
      <c r="D2" s="4"/>
      <c r="E2" s="2"/>
      <c r="F2" s="2"/>
      <c r="G2" s="8"/>
      <c r="H2" s="8"/>
      <c r="I2" s="8"/>
    </row>
    <row r="3" spans="1:31" x14ac:dyDescent="0.2">
      <c r="A3" s="9"/>
      <c r="B3" s="10"/>
      <c r="C3" s="10"/>
      <c r="F3" s="9"/>
      <c r="G3" s="9"/>
    </row>
    <row r="4" spans="1:31" s="13" customFormat="1" ht="12" x14ac:dyDescent="0.2">
      <c r="A4" s="20"/>
      <c r="B4" s="146">
        <v>2005</v>
      </c>
      <c r="C4" s="146"/>
      <c r="D4" s="146">
        <v>2006</v>
      </c>
      <c r="E4" s="146"/>
      <c r="F4" s="146">
        <v>2007</v>
      </c>
      <c r="G4" s="146"/>
      <c r="H4" s="146">
        <v>2008</v>
      </c>
      <c r="I4" s="146"/>
      <c r="J4" s="146">
        <v>2009</v>
      </c>
      <c r="K4" s="146"/>
      <c r="L4" s="146">
        <v>2010</v>
      </c>
      <c r="M4" s="146"/>
      <c r="N4" s="146">
        <v>2011</v>
      </c>
      <c r="O4" s="146"/>
      <c r="P4" s="146">
        <v>2012</v>
      </c>
      <c r="Q4" s="146"/>
      <c r="R4" s="146">
        <v>2013</v>
      </c>
      <c r="S4" s="14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13" customFormat="1" ht="12" x14ac:dyDescent="0.2">
      <c r="A5" s="21" t="s">
        <v>337</v>
      </c>
      <c r="B5" s="22" t="s">
        <v>15</v>
      </c>
      <c r="C5" s="22" t="s">
        <v>280</v>
      </c>
      <c r="D5" s="22" t="s">
        <v>15</v>
      </c>
      <c r="E5" s="22" t="s">
        <v>280</v>
      </c>
      <c r="F5" s="22" t="s">
        <v>15</v>
      </c>
      <c r="G5" s="22" t="s">
        <v>280</v>
      </c>
      <c r="H5" s="22" t="s">
        <v>15</v>
      </c>
      <c r="I5" s="22" t="s">
        <v>280</v>
      </c>
      <c r="J5" s="22" t="s">
        <v>15</v>
      </c>
      <c r="K5" s="22" t="s">
        <v>280</v>
      </c>
      <c r="L5" s="22" t="s">
        <v>15</v>
      </c>
      <c r="M5" s="22" t="s">
        <v>280</v>
      </c>
      <c r="N5" s="22" t="s">
        <v>15</v>
      </c>
      <c r="O5" s="22" t="s">
        <v>280</v>
      </c>
      <c r="P5" s="22" t="s">
        <v>15</v>
      </c>
      <c r="Q5" s="22" t="s">
        <v>280</v>
      </c>
      <c r="R5" s="22" t="s">
        <v>15</v>
      </c>
      <c r="S5" s="22" t="s">
        <v>280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13" customFormat="1" thickBot="1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" customFormat="1" ht="12" x14ac:dyDescent="0.2">
      <c r="B7" s="14"/>
      <c r="C7" s="14"/>
      <c r="D7" s="14"/>
      <c r="E7" s="14"/>
      <c r="F7" s="14"/>
    </row>
    <row r="8" spans="1:31" s="1" customFormat="1" ht="12" x14ac:dyDescent="0.2">
      <c r="A8" s="14" t="s">
        <v>400</v>
      </c>
      <c r="B8" s="31">
        <v>954.56700000000001</v>
      </c>
      <c r="C8" s="31">
        <v>3340.86</v>
      </c>
      <c r="D8" s="31">
        <v>960.61129856668242</v>
      </c>
      <c r="E8" s="31">
        <v>3552.6315358799998</v>
      </c>
      <c r="F8" s="31">
        <v>1181.8056999999999</v>
      </c>
      <c r="G8" s="31">
        <v>3648.7499000000003</v>
      </c>
      <c r="H8" s="31">
        <v>1171.4345009999997</v>
      </c>
      <c r="I8" s="31">
        <v>3816.4285084900011</v>
      </c>
      <c r="J8" s="32">
        <v>1103.6929</v>
      </c>
      <c r="K8" s="31">
        <v>3877.6453999999999</v>
      </c>
      <c r="L8" s="32">
        <v>967.18899999999996</v>
      </c>
      <c r="M8" s="32">
        <v>4349.2650000000003</v>
      </c>
      <c r="N8" s="32">
        <v>974.39800000000002</v>
      </c>
      <c r="O8" s="32">
        <v>3992.6153439999998</v>
      </c>
      <c r="P8" s="32">
        <v>901.73457699999983</v>
      </c>
      <c r="Q8" s="32">
        <v>3889.9007079999992</v>
      </c>
      <c r="R8" s="32">
        <v>947.82371899999998</v>
      </c>
      <c r="S8" s="32">
        <v>3918.9866509999993</v>
      </c>
    </row>
    <row r="9" spans="1:31" s="1" customFormat="1" ht="12" x14ac:dyDescent="0.2">
      <c r="A9" s="14" t="s">
        <v>398</v>
      </c>
      <c r="B9" s="31" t="s">
        <v>9</v>
      </c>
      <c r="C9" s="31" t="s">
        <v>9</v>
      </c>
      <c r="D9" s="31" t="s">
        <v>9</v>
      </c>
      <c r="E9" s="31" t="s">
        <v>9</v>
      </c>
      <c r="F9" s="32" t="s">
        <v>9</v>
      </c>
      <c r="G9" s="32" t="s">
        <v>9</v>
      </c>
      <c r="H9" s="31" t="s">
        <v>9</v>
      </c>
      <c r="I9" s="31" t="s">
        <v>9</v>
      </c>
      <c r="J9" s="31" t="s">
        <v>9</v>
      </c>
      <c r="K9" s="31" t="s">
        <v>9</v>
      </c>
      <c r="L9" s="32" t="s">
        <v>9</v>
      </c>
      <c r="M9" s="32" t="s">
        <v>9</v>
      </c>
      <c r="N9" s="32">
        <v>124.04406100000001</v>
      </c>
      <c r="O9" s="32">
        <v>110.088801</v>
      </c>
      <c r="P9" s="32">
        <v>128.77482500000002</v>
      </c>
      <c r="Q9" s="32">
        <v>96.023449719999988</v>
      </c>
      <c r="R9" s="32">
        <v>164.44835600000008</v>
      </c>
      <c r="S9" s="32">
        <v>105.94426799999998</v>
      </c>
    </row>
    <row r="10" spans="1:31" s="1" customFormat="1" ht="12" x14ac:dyDescent="0.2">
      <c r="A10" s="14" t="s">
        <v>274</v>
      </c>
      <c r="B10" s="31">
        <v>363.8</v>
      </c>
      <c r="C10" s="31">
        <v>141.4</v>
      </c>
      <c r="D10" s="31">
        <v>361.91818999999998</v>
      </c>
      <c r="E10" s="31">
        <v>155.601</v>
      </c>
      <c r="F10" s="32">
        <v>419.71499999999997</v>
      </c>
      <c r="G10" s="31">
        <v>240.708</v>
      </c>
      <c r="H10" s="31">
        <v>432.76799999999997</v>
      </c>
      <c r="I10" s="31">
        <v>336.40899999999999</v>
      </c>
      <c r="J10" s="32">
        <v>472.18599999999998</v>
      </c>
      <c r="K10" s="31">
        <v>259.47000000000003</v>
      </c>
      <c r="L10" s="32">
        <v>498.08499999999998</v>
      </c>
      <c r="M10" s="32">
        <v>340.22899999999998</v>
      </c>
      <c r="N10" s="32">
        <v>450.62700000000001</v>
      </c>
      <c r="O10" s="32">
        <v>387.15308191000003</v>
      </c>
      <c r="P10" s="32">
        <v>437.17439200000007</v>
      </c>
      <c r="Q10" s="32">
        <v>509.43146799999994</v>
      </c>
      <c r="R10" s="32">
        <v>459.60219900000004</v>
      </c>
      <c r="S10" s="32">
        <v>458.90401100000003</v>
      </c>
    </row>
    <row r="11" spans="1:31" s="1" customFormat="1" ht="12" x14ac:dyDescent="0.2">
      <c r="A11" s="14" t="s">
        <v>275</v>
      </c>
      <c r="B11" s="31">
        <v>796</v>
      </c>
      <c r="C11" s="31">
        <v>1945.816</v>
      </c>
      <c r="D11" s="31">
        <v>1043.0258179099999</v>
      </c>
      <c r="E11" s="31">
        <v>1709.7330734000002</v>
      </c>
      <c r="F11" s="32">
        <v>1090.1266642799999</v>
      </c>
      <c r="G11" s="31">
        <v>1889.2113271200001</v>
      </c>
      <c r="H11" s="32">
        <v>1066.8859462899998</v>
      </c>
      <c r="I11" s="31">
        <v>2273.19809958</v>
      </c>
      <c r="J11" s="32">
        <v>1054.9760057500002</v>
      </c>
      <c r="K11" s="31">
        <v>2178.0504284199997</v>
      </c>
      <c r="L11" s="32">
        <v>964.96600000000001</v>
      </c>
      <c r="M11" s="32">
        <v>2685.319</v>
      </c>
      <c r="N11" s="32">
        <v>1077.9324100000001</v>
      </c>
      <c r="O11" s="32">
        <v>2603.6388512132135</v>
      </c>
      <c r="P11" s="32">
        <v>1184.679852</v>
      </c>
      <c r="Q11" s="32">
        <v>2642.955872</v>
      </c>
      <c r="R11" s="32">
        <v>1174.217576</v>
      </c>
      <c r="S11" s="32">
        <v>3570.942685</v>
      </c>
    </row>
    <row r="12" spans="1:31" s="1" customFormat="1" ht="12" x14ac:dyDescent="0.2">
      <c r="A12" s="14" t="s">
        <v>276</v>
      </c>
      <c r="B12" s="31">
        <v>294</v>
      </c>
      <c r="C12" s="31">
        <v>2646</v>
      </c>
      <c r="D12" s="31">
        <v>241.729581</v>
      </c>
      <c r="E12" s="31">
        <v>2454.9992740000007</v>
      </c>
      <c r="F12" s="32">
        <v>256.61362500000001</v>
      </c>
      <c r="G12" s="31">
        <v>2452.3319999999999</v>
      </c>
      <c r="H12" s="31">
        <v>888.26607999999999</v>
      </c>
      <c r="I12" s="31">
        <v>4144.3584730000002</v>
      </c>
      <c r="J12" s="32">
        <v>320.99399800000003</v>
      </c>
      <c r="K12" s="31">
        <v>3778.5833540000003</v>
      </c>
      <c r="L12" s="32">
        <v>352.00525190999997</v>
      </c>
      <c r="M12" s="32">
        <v>3519.9680869199988</v>
      </c>
      <c r="N12" s="32">
        <v>444.61923100000001</v>
      </c>
      <c r="O12" s="32">
        <v>3164.7947259999992</v>
      </c>
      <c r="P12" s="32">
        <v>418.99408999999991</v>
      </c>
      <c r="Q12" s="32">
        <v>3488.9495829999996</v>
      </c>
      <c r="R12" s="32">
        <v>383.92350999999991</v>
      </c>
      <c r="S12" s="32">
        <v>3922.6930553684215</v>
      </c>
    </row>
    <row r="13" spans="1:31" s="1" customFormat="1" ht="12" x14ac:dyDescent="0.2">
      <c r="A13" s="16" t="s">
        <v>16</v>
      </c>
      <c r="B13" s="31">
        <v>257.93325599999997</v>
      </c>
      <c r="C13" s="31">
        <v>876.10966200000007</v>
      </c>
      <c r="D13" s="31">
        <v>246.331647</v>
      </c>
      <c r="E13" s="31">
        <v>862.35178244999986</v>
      </c>
      <c r="F13" s="31">
        <v>262.35732000000002</v>
      </c>
      <c r="G13" s="31">
        <v>1003.24207256</v>
      </c>
      <c r="H13" s="32">
        <v>307.676717</v>
      </c>
      <c r="I13" s="32">
        <v>1324.1248949999999</v>
      </c>
      <c r="J13" s="32">
        <v>287.61368699999997</v>
      </c>
      <c r="K13" s="31">
        <v>1468.3312159999998</v>
      </c>
      <c r="L13" s="32">
        <v>307.21726699999999</v>
      </c>
      <c r="M13" s="32">
        <v>1549.6357630000002</v>
      </c>
      <c r="N13" s="32">
        <v>444.95141655000003</v>
      </c>
      <c r="O13" s="32">
        <v>1626.58124675</v>
      </c>
      <c r="P13" s="32">
        <v>457.20679899999999</v>
      </c>
      <c r="Q13" s="32">
        <v>1799.256531</v>
      </c>
      <c r="R13" s="32">
        <v>517.07895099999996</v>
      </c>
      <c r="S13" s="32">
        <v>2441.1182330000001</v>
      </c>
    </row>
    <row r="14" spans="1:31" s="25" customFormat="1" ht="12" x14ac:dyDescent="0.2">
      <c r="A14" s="14" t="s">
        <v>17</v>
      </c>
      <c r="B14" s="31">
        <v>127.383</v>
      </c>
      <c r="C14" s="31">
        <v>30.145</v>
      </c>
      <c r="D14" s="31">
        <v>223.36259999999999</v>
      </c>
      <c r="E14" s="31">
        <v>37.223999999999997</v>
      </c>
      <c r="F14" s="31">
        <v>290.68900000000002</v>
      </c>
      <c r="G14" s="31">
        <v>197.255</v>
      </c>
      <c r="H14" s="32">
        <v>142.696</v>
      </c>
      <c r="I14" s="32">
        <v>135.70400000000001</v>
      </c>
      <c r="J14" s="32">
        <v>398.95</v>
      </c>
      <c r="K14" s="31">
        <v>143.86699999999999</v>
      </c>
      <c r="L14" s="32">
        <v>354.45481359000001</v>
      </c>
      <c r="M14" s="32">
        <v>94.454325539999999</v>
      </c>
      <c r="N14" s="32">
        <v>237.92663085000001</v>
      </c>
      <c r="O14" s="32">
        <v>109.20821600000001</v>
      </c>
      <c r="P14" s="32">
        <v>580.15719999999999</v>
      </c>
      <c r="Q14" s="32">
        <v>97.938000000000002</v>
      </c>
      <c r="R14" s="32">
        <v>416.49502000000001</v>
      </c>
      <c r="S14" s="32">
        <v>101.212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5" customFormat="1" ht="12" x14ac:dyDescent="0.2">
      <c r="A15" s="14" t="s">
        <v>18</v>
      </c>
      <c r="B15" s="31">
        <v>12.882999999999999</v>
      </c>
      <c r="C15" s="31">
        <v>32.753299999999996</v>
      </c>
      <c r="D15" s="31">
        <v>13.72</v>
      </c>
      <c r="E15" s="31">
        <v>31.16</v>
      </c>
      <c r="F15" s="31">
        <v>23.393999999999998</v>
      </c>
      <c r="G15" s="31">
        <v>17.951000000000001</v>
      </c>
      <c r="H15" s="32">
        <v>15.81</v>
      </c>
      <c r="I15" s="32">
        <v>31.344490000000004</v>
      </c>
      <c r="J15" s="32">
        <v>15.81</v>
      </c>
      <c r="K15" s="31">
        <v>31.344490000000004</v>
      </c>
      <c r="L15" s="32">
        <v>17.263999999999999</v>
      </c>
      <c r="M15" s="32">
        <v>40.520000000000003</v>
      </c>
      <c r="N15" s="32">
        <v>19.748999999999999</v>
      </c>
      <c r="O15" s="32">
        <v>43.941000000000003</v>
      </c>
      <c r="P15" s="32">
        <v>33.942</v>
      </c>
      <c r="Q15" s="32">
        <v>20.218</v>
      </c>
      <c r="R15" s="32">
        <v>36.9315</v>
      </c>
      <c r="S15" s="32">
        <v>26.06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" customFormat="1" ht="12" x14ac:dyDescent="0.2">
      <c r="A16" s="1" t="s">
        <v>19</v>
      </c>
      <c r="B16" s="32">
        <v>135.25</v>
      </c>
      <c r="C16" s="32">
        <v>53.107338999999996</v>
      </c>
      <c r="D16" s="32">
        <v>220.41454400000001</v>
      </c>
      <c r="E16" s="32">
        <v>37.818083999999999</v>
      </c>
      <c r="F16" s="32">
        <v>236.190573</v>
      </c>
      <c r="G16" s="32">
        <v>46.726799</v>
      </c>
      <c r="H16" s="32">
        <v>249.917</v>
      </c>
      <c r="I16" s="32">
        <v>35.499000000000002</v>
      </c>
      <c r="J16" s="32">
        <v>249.25185899999997</v>
      </c>
      <c r="K16" s="31">
        <v>26.099601999999997</v>
      </c>
      <c r="L16" s="32">
        <v>227.44592900000001</v>
      </c>
      <c r="M16" s="32">
        <v>33.910805000000003</v>
      </c>
      <c r="N16" s="32">
        <v>238.10907100000003</v>
      </c>
      <c r="O16" s="32">
        <v>25.877846999999999</v>
      </c>
      <c r="P16" s="32">
        <v>213.65705899999998</v>
      </c>
      <c r="Q16" s="32">
        <v>38.985320999999999</v>
      </c>
      <c r="R16" s="32">
        <v>229.64757700000001</v>
      </c>
      <c r="S16" s="32">
        <v>48.258128000000013</v>
      </c>
    </row>
    <row r="17" spans="1:19" s="1" customFormat="1" ht="12" x14ac:dyDescent="0.2">
      <c r="A17" s="1" t="s">
        <v>20</v>
      </c>
      <c r="B17" s="32">
        <v>1.0369999999999999</v>
      </c>
      <c r="C17" s="32">
        <v>34.805999999999997</v>
      </c>
      <c r="D17" s="32">
        <v>1.1919999999999999</v>
      </c>
      <c r="E17" s="32">
        <v>28.759360560000008</v>
      </c>
      <c r="F17" s="32">
        <v>1.0445359999999999</v>
      </c>
      <c r="G17" s="32">
        <v>36.813000000000002</v>
      </c>
      <c r="H17" s="32">
        <v>0</v>
      </c>
      <c r="I17" s="32">
        <v>31.239440780000006</v>
      </c>
      <c r="J17" s="32">
        <v>2.3602612168179999</v>
      </c>
      <c r="K17" s="31">
        <v>32.375083099999998</v>
      </c>
      <c r="L17" s="32">
        <v>1.6870000000000001</v>
      </c>
      <c r="M17" s="32">
        <v>31.957999999999998</v>
      </c>
      <c r="N17" s="32">
        <v>2.4159999999999999</v>
      </c>
      <c r="O17" s="32">
        <v>43.484000000000002</v>
      </c>
      <c r="P17" s="32">
        <v>2.6339999999999999</v>
      </c>
      <c r="Q17" s="32">
        <v>33.862036270000004</v>
      </c>
      <c r="R17" s="32">
        <v>4.1269999999999998</v>
      </c>
      <c r="S17" s="32">
        <v>31.911000000000001</v>
      </c>
    </row>
    <row r="18" spans="1:19" s="1" customFormat="1" ht="12" x14ac:dyDescent="0.2">
      <c r="A18" s="1" t="s">
        <v>21</v>
      </c>
      <c r="B18" s="32">
        <v>59.6</v>
      </c>
      <c r="C18" s="32">
        <v>69.848000000000013</v>
      </c>
      <c r="D18" s="32">
        <v>57.7</v>
      </c>
      <c r="E18" s="32">
        <v>57.665999999999997</v>
      </c>
      <c r="F18" s="32">
        <v>70.184828119999992</v>
      </c>
      <c r="G18" s="32">
        <v>95.299912030000002</v>
      </c>
      <c r="H18" s="32">
        <v>89.246525999999989</v>
      </c>
      <c r="I18" s="32">
        <v>118.78967543</v>
      </c>
      <c r="J18" s="32">
        <v>85.369660999999994</v>
      </c>
      <c r="K18" s="32">
        <v>113.67731638999999</v>
      </c>
      <c r="L18" s="32">
        <v>81.105999999999995</v>
      </c>
      <c r="M18" s="32">
        <v>138.99175675000001</v>
      </c>
      <c r="N18" s="32">
        <v>80.053859000000003</v>
      </c>
      <c r="O18" s="32">
        <v>211.71122299999999</v>
      </c>
      <c r="P18" s="32">
        <v>79.075586000000015</v>
      </c>
      <c r="Q18" s="32">
        <v>178.21790299999998</v>
      </c>
      <c r="R18" s="32">
        <v>77.531634999999994</v>
      </c>
      <c r="S18" s="32">
        <v>178.21790299999998</v>
      </c>
    </row>
    <row r="19" spans="1:19" s="1" customFormat="1" ht="12" x14ac:dyDescent="0.2">
      <c r="A19" s="1" t="s">
        <v>22</v>
      </c>
      <c r="B19" s="32">
        <v>9.8751361026813615</v>
      </c>
      <c r="C19" s="32">
        <v>98.974299999999999</v>
      </c>
      <c r="D19" s="32">
        <v>10.171767389999999</v>
      </c>
      <c r="E19" s="32">
        <v>91.849010330000013</v>
      </c>
      <c r="F19" s="32">
        <v>17.600000000000001</v>
      </c>
      <c r="G19" s="32">
        <v>119.41456963</v>
      </c>
      <c r="H19" s="32">
        <v>17.600000000000001</v>
      </c>
      <c r="I19" s="32">
        <v>73.155690000000007</v>
      </c>
      <c r="J19" s="32">
        <v>7.3500269600000001</v>
      </c>
      <c r="K19" s="31">
        <v>126.25141696999999</v>
      </c>
      <c r="L19" s="32">
        <v>6.5653999999999995</v>
      </c>
      <c r="M19" s="32">
        <v>161.45011973000004</v>
      </c>
      <c r="N19" s="32">
        <v>17.348973999999998</v>
      </c>
      <c r="O19" s="32">
        <v>185.23907500000001</v>
      </c>
      <c r="P19" s="32">
        <v>10.914243999999998</v>
      </c>
      <c r="Q19" s="32">
        <v>143.10236700000002</v>
      </c>
      <c r="R19" s="32">
        <v>20.525203999999999</v>
      </c>
      <c r="S19" s="32">
        <v>178.420647</v>
      </c>
    </row>
    <row r="20" spans="1:19" s="1" customFormat="1" ht="12" x14ac:dyDescent="0.2">
      <c r="A20" s="26" t="s">
        <v>23</v>
      </c>
      <c r="B20" s="125">
        <v>31.6</v>
      </c>
      <c r="C20" s="125">
        <v>71.897999999999996</v>
      </c>
      <c r="D20" s="125">
        <v>29.671844</v>
      </c>
      <c r="E20" s="125">
        <v>94.371471</v>
      </c>
      <c r="F20" s="125">
        <v>35.068994380000007</v>
      </c>
      <c r="G20" s="125">
        <v>190.357</v>
      </c>
      <c r="H20" s="125">
        <v>32.850999999999999</v>
      </c>
      <c r="I20" s="125">
        <v>256.70800000000003</v>
      </c>
      <c r="J20" s="125">
        <v>32.456000000000003</v>
      </c>
      <c r="K20" s="31">
        <v>194.96700000000001</v>
      </c>
      <c r="L20" s="125">
        <v>38.274000000000001</v>
      </c>
      <c r="M20" s="125">
        <v>234.15899999999999</v>
      </c>
      <c r="N20" s="125">
        <v>33.334000789999997</v>
      </c>
      <c r="O20" s="125">
        <v>245.459</v>
      </c>
      <c r="P20" s="125">
        <v>31.371963999999998</v>
      </c>
      <c r="Q20" s="125">
        <v>306.99007599999999</v>
      </c>
      <c r="R20" s="125">
        <v>33.792000000000002</v>
      </c>
      <c r="S20" s="125">
        <v>281.02822399999997</v>
      </c>
    </row>
    <row r="21" spans="1:19" s="1" customFormat="1" ht="12" x14ac:dyDescent="0.2">
      <c r="A21" s="1" t="s">
        <v>24</v>
      </c>
      <c r="B21" s="32">
        <v>395.85510099999999</v>
      </c>
      <c r="C21" s="32">
        <v>166.635515</v>
      </c>
      <c r="D21" s="32">
        <v>367.85531200000003</v>
      </c>
      <c r="E21" s="32">
        <v>221.92711800000001</v>
      </c>
      <c r="F21" s="32">
        <v>431.350844</v>
      </c>
      <c r="G21" s="32">
        <v>215.989058</v>
      </c>
      <c r="H21" s="32">
        <v>501.86874599999993</v>
      </c>
      <c r="I21" s="32">
        <v>262.18694700000003</v>
      </c>
      <c r="J21" s="32">
        <v>521.61351500000001</v>
      </c>
      <c r="K21" s="31">
        <v>378.40536200000003</v>
      </c>
      <c r="L21" s="32">
        <v>552.37800000000004</v>
      </c>
      <c r="M21" s="32">
        <v>295.83499999999998</v>
      </c>
      <c r="N21" s="32">
        <v>551.92005200000006</v>
      </c>
      <c r="O21" s="32">
        <v>415.12467100000009</v>
      </c>
      <c r="P21" s="32">
        <v>549.49021800000014</v>
      </c>
      <c r="Q21" s="32">
        <v>307.14623699999999</v>
      </c>
      <c r="R21" s="32">
        <v>573.37800000000004</v>
      </c>
      <c r="S21" s="32">
        <v>548.35699999999997</v>
      </c>
    </row>
    <row r="22" spans="1:19" s="1" customFormat="1" ht="12" x14ac:dyDescent="0.2">
      <c r="A22" s="1" t="s">
        <v>25</v>
      </c>
      <c r="B22" s="32">
        <v>191.0205</v>
      </c>
      <c r="C22" s="32">
        <v>347.97485</v>
      </c>
      <c r="D22" s="32">
        <v>195.2535</v>
      </c>
      <c r="E22" s="32">
        <v>502.756059612</v>
      </c>
      <c r="F22" s="32">
        <v>195.2535</v>
      </c>
      <c r="G22" s="32">
        <v>654.05626705999998</v>
      </c>
      <c r="H22" s="32">
        <v>237.10920000000002</v>
      </c>
      <c r="I22" s="32">
        <v>833.07345091207003</v>
      </c>
      <c r="J22" s="32">
        <v>273.63743044474012</v>
      </c>
      <c r="K22" s="31">
        <v>806.68925138000009</v>
      </c>
      <c r="L22" s="32">
        <v>259.79399999999981</v>
      </c>
      <c r="M22" s="32">
        <v>861.83500000000004</v>
      </c>
      <c r="N22" s="32">
        <v>258.80612999999971</v>
      </c>
      <c r="O22" s="32">
        <v>809.30240051999999</v>
      </c>
      <c r="P22" s="32">
        <v>261.72775220999966</v>
      </c>
      <c r="Q22" s="32">
        <v>774.50727499999994</v>
      </c>
      <c r="R22" s="32">
        <v>260.91818687999967</v>
      </c>
      <c r="S22" s="32">
        <v>743.55758700000013</v>
      </c>
    </row>
    <row r="23" spans="1:19" s="1" customFormat="1" ht="12" x14ac:dyDescent="0.2">
      <c r="A23" s="1" t="s">
        <v>26</v>
      </c>
      <c r="B23" s="32">
        <v>198.27600000000001</v>
      </c>
      <c r="C23" s="32">
        <v>176.90100000000001</v>
      </c>
      <c r="D23" s="32">
        <v>221.96967699999999</v>
      </c>
      <c r="E23" s="32">
        <v>176.08900000000003</v>
      </c>
      <c r="F23" s="32">
        <v>221.97</v>
      </c>
      <c r="G23" s="32">
        <v>218.81700000000001</v>
      </c>
      <c r="H23" s="32">
        <v>237.96849000000012</v>
      </c>
      <c r="I23" s="32">
        <v>233.36600000000001</v>
      </c>
      <c r="J23" s="32">
        <v>193.1806236299999</v>
      </c>
      <c r="K23" s="31">
        <v>262.05239</v>
      </c>
      <c r="L23" s="32">
        <v>218.76519417117316</v>
      </c>
      <c r="M23" s="32">
        <v>241.60400000000001</v>
      </c>
      <c r="N23" s="32">
        <v>246.85384828800005</v>
      </c>
      <c r="O23" s="32">
        <v>270.63819999999998</v>
      </c>
      <c r="P23" s="32">
        <v>258.48600000000016</v>
      </c>
      <c r="Q23" s="32">
        <v>271.34809999999999</v>
      </c>
      <c r="R23" s="32">
        <v>276.50828428783996</v>
      </c>
      <c r="S23" s="32">
        <v>281.183787</v>
      </c>
    </row>
    <row r="24" spans="1:19" s="1" customFormat="1" ht="12" x14ac:dyDescent="0.2">
      <c r="A24" s="1" t="s">
        <v>27</v>
      </c>
      <c r="B24" s="32">
        <v>182.97181800000001</v>
      </c>
      <c r="C24" s="32">
        <v>340.96962500000001</v>
      </c>
      <c r="D24" s="32">
        <v>182.97181800000001</v>
      </c>
      <c r="E24" s="32">
        <v>335.2462519999998</v>
      </c>
      <c r="F24" s="32">
        <v>191.65703039999974</v>
      </c>
      <c r="G24" s="32">
        <v>354.85958900000003</v>
      </c>
      <c r="H24" s="32">
        <v>189.3</v>
      </c>
      <c r="I24" s="32">
        <v>291.58686300000005</v>
      </c>
      <c r="J24" s="32">
        <v>193.44311386199996</v>
      </c>
      <c r="K24" s="31">
        <v>275.22817999999995</v>
      </c>
      <c r="L24" s="32">
        <v>195.91139999999987</v>
      </c>
      <c r="M24" s="32">
        <v>286.84603799999996</v>
      </c>
      <c r="N24" s="32">
        <v>213.88479120000022</v>
      </c>
      <c r="O24" s="32">
        <v>295.1925250000001</v>
      </c>
      <c r="P24" s="32">
        <v>211.78240380000031</v>
      </c>
      <c r="Q24" s="32">
        <v>375.73689200000001</v>
      </c>
      <c r="R24" s="32">
        <v>215.16170159999993</v>
      </c>
      <c r="S24" s="32">
        <v>354.7862869999999</v>
      </c>
    </row>
    <row r="25" spans="1:19" s="1" customFormat="1" ht="12" x14ac:dyDescent="0.2">
      <c r="A25" s="1" t="s">
        <v>28</v>
      </c>
      <c r="B25" s="32">
        <v>78.954031000000001</v>
      </c>
      <c r="C25" s="32">
        <v>155.88588900000002</v>
      </c>
      <c r="D25" s="32">
        <v>94.123345817727895</v>
      </c>
      <c r="E25" s="32">
        <v>89.559528450000016</v>
      </c>
      <c r="F25" s="32">
        <v>94.844999999999999</v>
      </c>
      <c r="G25" s="32">
        <v>143.28811999999999</v>
      </c>
      <c r="H25" s="32">
        <v>115.2709999999999</v>
      </c>
      <c r="I25" s="32">
        <v>143.934572</v>
      </c>
      <c r="J25" s="32">
        <v>106.11680000000013</v>
      </c>
      <c r="K25" s="31">
        <v>139.29445549300002</v>
      </c>
      <c r="L25" s="32">
        <v>98.94539999999985</v>
      </c>
      <c r="M25" s="32">
        <v>188.56599943999998</v>
      </c>
      <c r="N25" s="32">
        <v>101.16875240000026</v>
      </c>
      <c r="O25" s="32">
        <v>130.12978584000004</v>
      </c>
      <c r="P25" s="32">
        <v>101.56163270999996</v>
      </c>
      <c r="Q25" s="32">
        <v>189.55439712206612</v>
      </c>
      <c r="R25" s="32">
        <v>105.56728894217906</v>
      </c>
      <c r="S25" s="32">
        <v>155.97146630899999</v>
      </c>
    </row>
    <row r="26" spans="1:19" s="1" customFormat="1" ht="12" x14ac:dyDescent="0.2">
      <c r="A26" s="1" t="s">
        <v>29</v>
      </c>
      <c r="B26" s="31">
        <v>334</v>
      </c>
      <c r="C26" s="32">
        <v>1558.9888000000001</v>
      </c>
      <c r="D26" s="31">
        <v>347</v>
      </c>
      <c r="E26" s="32">
        <v>1446.7574320000001</v>
      </c>
      <c r="F26" s="31">
        <v>347</v>
      </c>
      <c r="G26" s="32">
        <v>1625.3150000000001</v>
      </c>
      <c r="H26" s="31">
        <v>357.25751076634532</v>
      </c>
      <c r="I26" s="32">
        <v>1322.2713650000001</v>
      </c>
      <c r="J26" s="32">
        <v>361.09273076692966</v>
      </c>
      <c r="K26" s="31">
        <v>1322.2713650000001</v>
      </c>
      <c r="L26" s="32">
        <v>475.08076199999937</v>
      </c>
      <c r="M26" s="32">
        <v>1405.220984</v>
      </c>
      <c r="N26" s="32">
        <v>477.99845500000055</v>
      </c>
      <c r="O26" s="32">
        <v>1264.7152970000002</v>
      </c>
      <c r="P26" s="32">
        <v>489.95829900000092</v>
      </c>
      <c r="Q26" s="32">
        <v>1517.606738</v>
      </c>
      <c r="R26" s="32">
        <v>487.34681599999999</v>
      </c>
      <c r="S26" s="32">
        <v>1816.2494320000001</v>
      </c>
    </row>
    <row r="27" spans="1:19" s="1" customFormat="1" ht="12" x14ac:dyDescent="0.2">
      <c r="A27" s="14" t="s">
        <v>413</v>
      </c>
      <c r="B27" s="31">
        <v>116.22383683538463</v>
      </c>
      <c r="C27" s="31">
        <v>137.80128435708698</v>
      </c>
      <c r="D27" s="31">
        <v>120.35556381204617</v>
      </c>
      <c r="E27" s="31">
        <v>172.04887590660002</v>
      </c>
      <c r="F27" s="31">
        <v>126.164735951023</v>
      </c>
      <c r="G27" s="31">
        <v>191.98490000000001</v>
      </c>
      <c r="H27" s="31">
        <v>267.57449645028379</v>
      </c>
      <c r="I27" s="31">
        <v>179.64297091381619</v>
      </c>
      <c r="J27" s="32">
        <v>180.96937349005142</v>
      </c>
      <c r="K27" s="31">
        <v>261.64753472672595</v>
      </c>
      <c r="L27" s="32">
        <v>175.70786516328238</v>
      </c>
      <c r="M27" s="32">
        <v>246.97504546855447</v>
      </c>
      <c r="N27" s="32">
        <v>176.2087746272002</v>
      </c>
      <c r="O27" s="32">
        <v>249.18249783828415</v>
      </c>
      <c r="P27" s="32">
        <v>172.89366759364964</v>
      </c>
      <c r="Q27" s="32">
        <v>260.19558835885584</v>
      </c>
      <c r="R27" s="32">
        <v>174.45174661634869</v>
      </c>
      <c r="S27" s="32">
        <v>281.84851768322983</v>
      </c>
    </row>
    <row r="28" spans="1:19" s="1" customFormat="1" ht="12" x14ac:dyDescent="0.2">
      <c r="A28" s="14" t="s">
        <v>30</v>
      </c>
      <c r="B28" s="32">
        <v>59.144660999999999</v>
      </c>
      <c r="C28" s="32">
        <v>81.224185000000006</v>
      </c>
      <c r="D28" s="32">
        <v>65.393945000000002</v>
      </c>
      <c r="E28" s="32">
        <v>94.752898999999999</v>
      </c>
      <c r="F28" s="32">
        <v>67.5</v>
      </c>
      <c r="G28" s="32">
        <v>105.57692307692307</v>
      </c>
      <c r="H28" s="32">
        <v>76.851038999999986</v>
      </c>
      <c r="I28" s="32">
        <v>190.09853960000001</v>
      </c>
      <c r="J28" s="32">
        <v>76.747701000000006</v>
      </c>
      <c r="K28" s="31">
        <v>93.520937000000004</v>
      </c>
      <c r="L28" s="32">
        <v>96.405264000000017</v>
      </c>
      <c r="M28" s="32">
        <v>104.07900099999999</v>
      </c>
      <c r="N28" s="32">
        <v>128.334249</v>
      </c>
      <c r="O28" s="32">
        <v>98.447533000000007</v>
      </c>
      <c r="P28" s="32">
        <v>131.87563520637627</v>
      </c>
      <c r="Q28" s="32">
        <v>112.14423779362372</v>
      </c>
      <c r="R28" s="32">
        <v>125.820379</v>
      </c>
      <c r="S28" s="32">
        <v>122.34730399999999</v>
      </c>
    </row>
    <row r="29" spans="1:19" s="1" customFormat="1" ht="12" x14ac:dyDescent="0.2">
      <c r="A29" s="14" t="s">
        <v>277</v>
      </c>
      <c r="B29" s="32">
        <v>6.8632999999999988</v>
      </c>
      <c r="C29" s="32">
        <v>85.709908999999996</v>
      </c>
      <c r="D29" s="32">
        <v>5.0722000000000023</v>
      </c>
      <c r="E29" s="32">
        <v>47.779400000000003</v>
      </c>
      <c r="F29" s="32">
        <v>8.4542000000000002</v>
      </c>
      <c r="G29" s="32">
        <v>81.763000000000005</v>
      </c>
      <c r="H29" s="32">
        <v>4.8926999999999996</v>
      </c>
      <c r="I29" s="32">
        <v>52.597999999999999</v>
      </c>
      <c r="J29" s="32">
        <v>6.5336000000000007</v>
      </c>
      <c r="K29" s="31">
        <v>70.521630799999997</v>
      </c>
      <c r="L29" s="32">
        <v>10.624330819999999</v>
      </c>
      <c r="M29" s="32">
        <v>57.734916719999994</v>
      </c>
      <c r="N29" s="32">
        <v>5.2595879800000001</v>
      </c>
      <c r="O29" s="32">
        <v>35.648764459999995</v>
      </c>
      <c r="P29" s="32">
        <v>11.401169129999998</v>
      </c>
      <c r="Q29" s="32">
        <v>35.080404940000001</v>
      </c>
      <c r="R29" s="32">
        <v>7.0308999999999999</v>
      </c>
      <c r="S29" s="32">
        <v>37.332500000000003</v>
      </c>
    </row>
    <row r="30" spans="1:19" s="1" customFormat="1" ht="12" x14ac:dyDescent="0.2">
      <c r="A30" s="14" t="s">
        <v>336</v>
      </c>
      <c r="B30" s="32">
        <v>12.342882560000001</v>
      </c>
      <c r="C30" s="31">
        <v>34.931007360000002</v>
      </c>
      <c r="D30" s="31">
        <v>20.352</v>
      </c>
      <c r="E30" s="31">
        <v>34.235052160000002</v>
      </c>
      <c r="F30" s="31">
        <v>26.203071359999999</v>
      </c>
      <c r="G30" s="32">
        <v>35.071159680000008</v>
      </c>
      <c r="H30" s="32">
        <v>41.349425920000002</v>
      </c>
      <c r="I30" s="125">
        <v>35.382896000000002</v>
      </c>
      <c r="J30" s="32">
        <v>42.303984640000003</v>
      </c>
      <c r="K30" s="31">
        <v>33.286017280000003</v>
      </c>
      <c r="L30" s="32">
        <v>37.937359360000002</v>
      </c>
      <c r="M30" s="32">
        <v>31.630684800000004</v>
      </c>
      <c r="N30" s="32">
        <v>36.251095040000003</v>
      </c>
      <c r="O30" s="32">
        <v>34.842851839999994</v>
      </c>
      <c r="P30" s="32">
        <v>37.43457407999999</v>
      </c>
      <c r="Q30" s="32">
        <v>33.409941759999995</v>
      </c>
      <c r="R30" s="32">
        <v>41.950188800000014</v>
      </c>
      <c r="S30" s="32">
        <v>35.321810559999996</v>
      </c>
    </row>
    <row r="31" spans="1:19" s="1" customFormat="1" ht="12" x14ac:dyDescent="0.2">
      <c r="A31" s="14" t="s">
        <v>285</v>
      </c>
      <c r="B31" s="32">
        <v>9.9291624770899993</v>
      </c>
      <c r="C31" s="31">
        <v>55.058159610000004</v>
      </c>
      <c r="D31" s="31">
        <v>8.1726420745459976</v>
      </c>
      <c r="E31" s="31">
        <v>40.165903019999988</v>
      </c>
      <c r="F31" s="31">
        <v>12.178600000000001</v>
      </c>
      <c r="G31" s="32">
        <v>44.477199999999996</v>
      </c>
      <c r="H31" s="32">
        <v>13.023417545999997</v>
      </c>
      <c r="I31" s="125">
        <v>48.341286699999998</v>
      </c>
      <c r="J31" s="32">
        <v>14.322806090000002</v>
      </c>
      <c r="K31" s="31">
        <v>73.083167790000005</v>
      </c>
      <c r="L31" s="32">
        <v>8.2020987400000003</v>
      </c>
      <c r="M31" s="32">
        <v>57.328610380000015</v>
      </c>
      <c r="N31" s="32">
        <v>2.6567379999999998</v>
      </c>
      <c r="O31" s="32">
        <v>63.596902504537944</v>
      </c>
      <c r="P31" s="32">
        <v>2.1192361799999997</v>
      </c>
      <c r="Q31" s="32">
        <v>47.715113019999997</v>
      </c>
      <c r="R31" s="32">
        <v>2.6209499999999997</v>
      </c>
      <c r="S31" s="32">
        <v>62.375914289999997</v>
      </c>
    </row>
    <row r="32" spans="1:19" s="1" customFormat="1" ht="12" x14ac:dyDescent="0.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1" customFormat="1" thickBot="1" x14ac:dyDescent="0.25">
      <c r="A33" s="18" t="s">
        <v>31</v>
      </c>
      <c r="B33" s="34">
        <f>+SUM(B8:B31)</f>
        <v>4629.5096849751562</v>
      </c>
      <c r="C33" s="34">
        <f t="shared" ref="C33:S33" si="0">+SUM(C8:C31)</f>
        <v>12483.797825327087</v>
      </c>
      <c r="D33" s="34">
        <f t="shared" si="0"/>
        <v>5038.3692935710005</v>
      </c>
      <c r="E33" s="34">
        <f t="shared" si="0"/>
        <v>12275.482111768597</v>
      </c>
      <c r="F33" s="34">
        <f t="shared" si="0"/>
        <v>5607.3672224910224</v>
      </c>
      <c r="G33" s="34">
        <f t="shared" si="0"/>
        <v>13609.258797156921</v>
      </c>
      <c r="H33" s="34">
        <f t="shared" si="0"/>
        <v>6457.6177959726283</v>
      </c>
      <c r="I33" s="34">
        <f t="shared" si="0"/>
        <v>16169.442163405887</v>
      </c>
      <c r="J33" s="34">
        <f t="shared" si="0"/>
        <v>6000.9720778505389</v>
      </c>
      <c r="K33" s="34">
        <f t="shared" si="0"/>
        <v>15946.662598349727</v>
      </c>
      <c r="L33" s="34">
        <f t="shared" si="0"/>
        <v>5946.0113357544542</v>
      </c>
      <c r="M33" s="34">
        <f t="shared" si="0"/>
        <v>16957.516136748545</v>
      </c>
      <c r="N33" s="34">
        <f t="shared" si="0"/>
        <v>6344.8521277252003</v>
      </c>
      <c r="O33" s="34">
        <f t="shared" si="0"/>
        <v>16416.613840876038</v>
      </c>
      <c r="P33" s="34">
        <f t="shared" si="0"/>
        <v>6709.0471759100255</v>
      </c>
      <c r="Q33" s="34">
        <f t="shared" si="0"/>
        <v>17170.276239984549</v>
      </c>
      <c r="R33" s="34">
        <f t="shared" si="0"/>
        <v>6736.8986891263685</v>
      </c>
      <c r="S33" s="34">
        <f t="shared" si="0"/>
        <v>19703.028411210653</v>
      </c>
    </row>
    <row r="34" spans="1:19" s="1" customFormat="1" ht="12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s="1" customFormat="1" thickBot="1" x14ac:dyDescent="0.25">
      <c r="A35" s="19" t="s">
        <v>436</v>
      </c>
      <c r="B35" s="34">
        <v>5489.3910669292572</v>
      </c>
      <c r="C35" s="34">
        <v>14802.528329535</v>
      </c>
      <c r="D35" s="34">
        <v>5835.4154424641201</v>
      </c>
      <c r="E35" s="34">
        <v>14217.405216824862</v>
      </c>
      <c r="F35" s="34">
        <v>5996.8577352217108</v>
      </c>
      <c r="G35" s="34">
        <v>14554.564673598967</v>
      </c>
      <c r="H35" s="34">
        <v>6567.4989492677751</v>
      </c>
      <c r="I35" s="34">
        <v>16444.577206883107</v>
      </c>
      <c r="J35" s="34">
        <v>6293.188283443099</v>
      </c>
      <c r="K35" s="34">
        <v>16723.182331469972</v>
      </c>
      <c r="L35" s="34">
        <v>6175.4217061924965</v>
      </c>
      <c r="M35" s="34">
        <v>17611.774906026014</v>
      </c>
      <c r="N35" s="34">
        <v>6193.3506927467633</v>
      </c>
      <c r="O35" s="34">
        <v>16024.620378410382</v>
      </c>
      <c r="P35" s="34">
        <v>6709.0471759100255</v>
      </c>
      <c r="Q35" s="34">
        <v>17170.276239984549</v>
      </c>
      <c r="R35" s="34">
        <v>6730.581365456751</v>
      </c>
      <c r="S35" s="34">
        <v>19684.55249024331</v>
      </c>
    </row>
    <row r="36" spans="1:19" s="7" customFormat="1" ht="12" x14ac:dyDescent="0.2">
      <c r="A36" s="1" t="s">
        <v>414</v>
      </c>
    </row>
    <row r="37" spans="1:19" s="7" customFormat="1" ht="12" x14ac:dyDescent="0.2">
      <c r="A37" s="1" t="s">
        <v>399</v>
      </c>
    </row>
    <row r="38" spans="1:19" s="7" customFormat="1" ht="12" x14ac:dyDescent="0.2">
      <c r="A38" s="1" t="s">
        <v>281</v>
      </c>
    </row>
    <row r="39" spans="1:19" s="7" customFormat="1" ht="12" x14ac:dyDescent="0.2">
      <c r="A39" s="1" t="s">
        <v>282</v>
      </c>
    </row>
    <row r="40" spans="1:19" s="7" customFormat="1" ht="12" x14ac:dyDescent="0.2">
      <c r="A40" s="1" t="s">
        <v>283</v>
      </c>
    </row>
    <row r="41" spans="1:19" s="7" customFormat="1" ht="11.25" x14ac:dyDescent="0.2"/>
    <row r="42" spans="1:19" s="7" customFormat="1" ht="11.25" x14ac:dyDescent="0.2"/>
  </sheetData>
  <mergeCells count="9">
    <mergeCell ref="B4:C4"/>
    <mergeCell ref="D4:E4"/>
    <mergeCell ref="F4:G4"/>
    <mergeCell ref="H4:I4"/>
    <mergeCell ref="R4:S4"/>
    <mergeCell ref="P4:Q4"/>
    <mergeCell ref="N4:O4"/>
    <mergeCell ref="J4:K4"/>
    <mergeCell ref="L4:M4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2"/>
  <sheetViews>
    <sheetView workbookViewId="0">
      <pane xSplit="1" ySplit="7" topLeftCell="B227" activePane="bottomRight" state="frozen"/>
      <selection pane="topRight" activeCell="B1" sqref="B1"/>
      <selection pane="bottomLeft" activeCell="A9" sqref="A9"/>
      <selection pane="bottomRight"/>
    </sheetView>
  </sheetViews>
  <sheetFormatPr defaultRowHeight="12" x14ac:dyDescent="0.2"/>
  <cols>
    <col min="1" max="1" width="24.140625" style="1" customWidth="1"/>
    <col min="2" max="2" width="9.5703125" style="1" customWidth="1"/>
    <col min="3" max="4" width="10.28515625" style="1" customWidth="1"/>
    <col min="5" max="5" width="1.140625" style="1" customWidth="1"/>
    <col min="6" max="8" width="10.28515625" style="1" customWidth="1"/>
    <col min="9" max="9" width="1.42578125" style="1" customWidth="1"/>
    <col min="10" max="12" width="10.28515625" style="1" customWidth="1"/>
    <col min="13" max="13" width="1.42578125" style="1" customWidth="1"/>
    <col min="14" max="14" width="9.140625" style="1"/>
    <col min="15" max="15" width="25.85546875" style="1" customWidth="1"/>
    <col min="16" max="16" width="8.42578125" style="1" customWidth="1"/>
    <col min="17" max="17" width="11.140625" style="1" customWidth="1"/>
    <col min="18" max="28" width="12.140625" style="1" customWidth="1"/>
    <col min="29" max="29" width="21.5703125" style="1" customWidth="1"/>
    <col min="30" max="51" width="12.140625" style="1" customWidth="1"/>
    <col min="52" max="54" width="9.140625" style="1"/>
    <col min="55" max="55" width="21.42578125" style="1" customWidth="1"/>
    <col min="56" max="16384" width="9.140625" style="1"/>
  </cols>
  <sheetData>
    <row r="1" spans="1:14" ht="12.75" x14ac:dyDescent="0.2">
      <c r="A1" s="3" t="s">
        <v>438</v>
      </c>
    </row>
    <row r="2" spans="1:14" x14ac:dyDescent="0.2">
      <c r="A2" s="6" t="s">
        <v>32</v>
      </c>
    </row>
    <row r="3" spans="1:14" ht="25.5" customHeight="1" x14ac:dyDescent="0.2"/>
    <row r="4" spans="1:14" ht="39" customHeight="1" x14ac:dyDescent="0.2">
      <c r="A4" s="36" t="s">
        <v>348</v>
      </c>
      <c r="B4" s="147" t="s">
        <v>346</v>
      </c>
      <c r="C4" s="147"/>
      <c r="D4" s="147"/>
      <c r="E4" s="124"/>
      <c r="F4" s="147" t="s">
        <v>347</v>
      </c>
      <c r="G4" s="147"/>
      <c r="H4" s="147"/>
      <c r="I4" s="124"/>
      <c r="J4" s="147" t="s">
        <v>309</v>
      </c>
      <c r="K4" s="147"/>
      <c r="L4" s="147"/>
      <c r="M4" s="124"/>
      <c r="N4" s="52" t="s">
        <v>410</v>
      </c>
    </row>
    <row r="5" spans="1:14" x14ac:dyDescent="0.2">
      <c r="A5" s="38"/>
      <c r="B5" s="36"/>
      <c r="C5" s="36"/>
      <c r="D5" s="36"/>
      <c r="E5" s="38"/>
      <c r="F5" s="36"/>
      <c r="G5" s="36"/>
      <c r="H5" s="36"/>
      <c r="I5" s="36"/>
      <c r="J5" s="36"/>
      <c r="K5" s="36"/>
      <c r="L5" s="48"/>
      <c r="M5" s="48"/>
      <c r="N5" s="48"/>
    </row>
    <row r="6" spans="1:14" x14ac:dyDescent="0.2">
      <c r="A6" s="41"/>
      <c r="B6" s="49" t="s">
        <v>261</v>
      </c>
      <c r="C6" s="49" t="s">
        <v>280</v>
      </c>
      <c r="D6" s="49" t="s">
        <v>38</v>
      </c>
      <c r="E6" s="49"/>
      <c r="F6" s="49" t="s">
        <v>261</v>
      </c>
      <c r="G6" s="49" t="s">
        <v>280</v>
      </c>
      <c r="H6" s="49" t="s">
        <v>38</v>
      </c>
      <c r="I6" s="49"/>
      <c r="J6" s="49" t="s">
        <v>261</v>
      </c>
      <c r="K6" s="49" t="s">
        <v>280</v>
      </c>
      <c r="L6" s="49" t="s">
        <v>38</v>
      </c>
      <c r="M6" s="49"/>
      <c r="N6" s="49" t="s">
        <v>38</v>
      </c>
    </row>
    <row r="7" spans="1:14" x14ac:dyDescent="0.2">
      <c r="A7" s="21"/>
      <c r="B7" s="53"/>
      <c r="C7" s="47"/>
      <c r="D7" s="47"/>
      <c r="E7" s="47"/>
      <c r="F7" s="53"/>
      <c r="G7" s="47"/>
      <c r="H7" s="47"/>
      <c r="I7" s="126"/>
      <c r="J7" s="40"/>
      <c r="K7" s="41"/>
      <c r="L7" s="50"/>
      <c r="M7" s="50"/>
      <c r="N7" s="50"/>
    </row>
    <row r="8" spans="1:14" x14ac:dyDescent="0.2">
      <c r="A8" s="42"/>
      <c r="J8" s="46"/>
      <c r="K8" s="46"/>
      <c r="L8" s="14"/>
      <c r="M8" s="14"/>
    </row>
    <row r="9" spans="1:14" x14ac:dyDescent="0.2">
      <c r="A9" s="43" t="s">
        <v>39</v>
      </c>
      <c r="J9" s="14"/>
      <c r="K9" s="14"/>
      <c r="L9" s="14"/>
      <c r="M9" s="14"/>
    </row>
    <row r="10" spans="1:14" x14ac:dyDescent="0.2">
      <c r="A10" s="14"/>
      <c r="J10" s="14"/>
      <c r="K10" s="14"/>
      <c r="L10" s="14"/>
      <c r="M10" s="14"/>
    </row>
    <row r="11" spans="1:14" x14ac:dyDescent="0.2">
      <c r="A11" s="44" t="s">
        <v>40</v>
      </c>
      <c r="B11" s="33">
        <v>67.890023711558214</v>
      </c>
      <c r="C11" s="33">
        <v>13343.651</v>
      </c>
      <c r="D11" s="33">
        <f>+B11+C11</f>
        <v>13411.541023711558</v>
      </c>
      <c r="E11" s="33"/>
      <c r="F11" s="33">
        <v>1</v>
      </c>
      <c r="G11" s="33">
        <v>0</v>
      </c>
      <c r="H11" s="33">
        <f>+F11+G11</f>
        <v>1</v>
      </c>
      <c r="I11" s="33"/>
      <c r="J11" s="32">
        <f>+B11+F11</f>
        <v>68.890023711558214</v>
      </c>
      <c r="K11" s="32">
        <f>+C11+G11</f>
        <v>13343.651</v>
      </c>
      <c r="L11" s="32">
        <f>+D11+H11</f>
        <v>13412.541023711558</v>
      </c>
      <c r="M11" s="32"/>
      <c r="N11" s="32">
        <v>522.30200000000002</v>
      </c>
    </row>
    <row r="12" spans="1:14" x14ac:dyDescent="0.2">
      <c r="A12" s="44" t="s">
        <v>41</v>
      </c>
      <c r="B12" s="33">
        <v>612.95971932664611</v>
      </c>
      <c r="C12" s="33">
        <v>409.38977639751556</v>
      </c>
      <c r="D12" s="33">
        <f t="shared" ref="D12:D75" si="0">+B12+C12</f>
        <v>1022.3494957241617</v>
      </c>
      <c r="E12" s="33"/>
      <c r="F12" s="33">
        <v>0</v>
      </c>
      <c r="G12" s="33">
        <v>0</v>
      </c>
      <c r="H12" s="33">
        <f t="shared" ref="H12:H75" si="1">+F12+G12</f>
        <v>0</v>
      </c>
      <c r="I12" s="33"/>
      <c r="J12" s="32">
        <f t="shared" ref="J12:J75" si="2">+B12+F12</f>
        <v>612.95971932664611</v>
      </c>
      <c r="K12" s="32">
        <f t="shared" ref="K12:K75" si="3">+C12+G12</f>
        <v>409.38977639751556</v>
      </c>
      <c r="L12" s="32">
        <f t="shared" ref="L12:L75" si="4">+D12+H12</f>
        <v>1022.3494957241617</v>
      </c>
      <c r="M12" s="32"/>
      <c r="N12" s="32">
        <v>150.43700000000001</v>
      </c>
    </row>
    <row r="13" spans="1:14" x14ac:dyDescent="0.2">
      <c r="A13" s="44" t="s">
        <v>42</v>
      </c>
      <c r="B13" s="33">
        <v>5187.6587972283978</v>
      </c>
      <c r="C13" s="33">
        <v>1522.3657329192547</v>
      </c>
      <c r="D13" s="33">
        <f t="shared" si="0"/>
        <v>6710.0245301476525</v>
      </c>
      <c r="E13" s="33"/>
      <c r="F13" s="33">
        <v>100</v>
      </c>
      <c r="G13" s="33">
        <v>0</v>
      </c>
      <c r="H13" s="33">
        <f t="shared" si="1"/>
        <v>100</v>
      </c>
      <c r="I13" s="33"/>
      <c r="J13" s="32">
        <f t="shared" si="2"/>
        <v>5287.6587972283978</v>
      </c>
      <c r="K13" s="32">
        <f t="shared" si="3"/>
        <v>1522.3657329192547</v>
      </c>
      <c r="L13" s="32">
        <f t="shared" si="4"/>
        <v>6810.0245301476525</v>
      </c>
      <c r="M13" s="32"/>
      <c r="N13" s="32">
        <v>714</v>
      </c>
    </row>
    <row r="14" spans="1:14" x14ac:dyDescent="0.2">
      <c r="A14" s="44" t="s">
        <v>43</v>
      </c>
      <c r="B14" s="33">
        <v>246.07139246707246</v>
      </c>
      <c r="C14" s="33">
        <v>61.317363433041507</v>
      </c>
      <c r="D14" s="33">
        <f t="shared" si="0"/>
        <v>307.38875590011395</v>
      </c>
      <c r="E14" s="33"/>
      <c r="F14" s="33">
        <v>13.263</v>
      </c>
      <c r="G14" s="33">
        <v>94.041396566958483</v>
      </c>
      <c r="H14" s="33">
        <f t="shared" si="1"/>
        <v>107.30439656695849</v>
      </c>
      <c r="I14" s="33"/>
      <c r="J14" s="32">
        <f t="shared" si="2"/>
        <v>259.33439246707246</v>
      </c>
      <c r="K14" s="32">
        <f t="shared" si="3"/>
        <v>155.35875999999999</v>
      </c>
      <c r="L14" s="32">
        <f t="shared" si="4"/>
        <v>414.69315246707242</v>
      </c>
      <c r="M14" s="32"/>
      <c r="N14" s="32">
        <v>0</v>
      </c>
    </row>
    <row r="15" spans="1:14" x14ac:dyDescent="0.2">
      <c r="A15" s="44" t="s">
        <v>44</v>
      </c>
      <c r="B15" s="33">
        <v>3372.4003060375694</v>
      </c>
      <c r="C15" s="33">
        <v>2149.5997763975156</v>
      </c>
      <c r="D15" s="33">
        <f t="shared" si="0"/>
        <v>5522.0000824350846</v>
      </c>
      <c r="E15" s="33"/>
      <c r="F15" s="33">
        <v>0</v>
      </c>
      <c r="G15" s="33">
        <v>0</v>
      </c>
      <c r="H15" s="33">
        <f t="shared" si="1"/>
        <v>0</v>
      </c>
      <c r="I15" s="33"/>
      <c r="J15" s="32">
        <f t="shared" si="2"/>
        <v>3372.4003060375694</v>
      </c>
      <c r="K15" s="32">
        <f t="shared" si="3"/>
        <v>2149.5997763975156</v>
      </c>
      <c r="L15" s="32">
        <f t="shared" si="4"/>
        <v>5522.0000824350846</v>
      </c>
      <c r="M15" s="32"/>
      <c r="N15" s="32">
        <v>1165.3979999999999</v>
      </c>
    </row>
    <row r="16" spans="1:14" x14ac:dyDescent="0.2">
      <c r="A16" s="44" t="s">
        <v>45</v>
      </c>
      <c r="B16" s="33">
        <v>37.112823079798815</v>
      </c>
      <c r="C16" s="33">
        <v>26.674999999999997</v>
      </c>
      <c r="D16" s="33">
        <f t="shared" si="0"/>
        <v>63.787823079798812</v>
      </c>
      <c r="E16" s="33"/>
      <c r="F16" s="33">
        <v>0</v>
      </c>
      <c r="G16" s="33">
        <v>0</v>
      </c>
      <c r="H16" s="33">
        <f t="shared" si="1"/>
        <v>0</v>
      </c>
      <c r="I16" s="33"/>
      <c r="J16" s="32">
        <f t="shared" si="2"/>
        <v>37.112823079798815</v>
      </c>
      <c r="K16" s="32">
        <f t="shared" si="3"/>
        <v>26.674999999999997</v>
      </c>
      <c r="L16" s="32">
        <f t="shared" si="4"/>
        <v>63.787823079798812</v>
      </c>
      <c r="M16" s="32"/>
      <c r="N16" s="32">
        <v>0</v>
      </c>
    </row>
    <row r="17" spans="1:14" x14ac:dyDescent="0.2">
      <c r="A17" s="44" t="s">
        <v>46</v>
      </c>
      <c r="B17" s="33">
        <v>10506.490040362231</v>
      </c>
      <c r="C17" s="33">
        <v>348999.7642670807</v>
      </c>
      <c r="D17" s="33">
        <f t="shared" si="0"/>
        <v>359506.25430744293</v>
      </c>
      <c r="E17" s="33"/>
      <c r="F17" s="33">
        <v>200</v>
      </c>
      <c r="G17" s="33">
        <v>126</v>
      </c>
      <c r="H17" s="33">
        <f t="shared" si="1"/>
        <v>326</v>
      </c>
      <c r="I17" s="33"/>
      <c r="J17" s="32">
        <f t="shared" si="2"/>
        <v>10706.490040362231</v>
      </c>
      <c r="K17" s="32">
        <f t="shared" si="3"/>
        <v>349125.7642670807</v>
      </c>
      <c r="L17" s="32">
        <f t="shared" si="4"/>
        <v>359832.25430744293</v>
      </c>
      <c r="M17" s="32"/>
      <c r="N17" s="32">
        <v>339182.505</v>
      </c>
    </row>
    <row r="18" spans="1:14" x14ac:dyDescent="0.2">
      <c r="A18" s="44" t="s">
        <v>47</v>
      </c>
      <c r="B18" s="33">
        <v>616.27778728387648</v>
      </c>
      <c r="C18" s="33">
        <v>14219.851776397516</v>
      </c>
      <c r="D18" s="33">
        <f t="shared" si="0"/>
        <v>14836.129563681392</v>
      </c>
      <c r="E18" s="33"/>
      <c r="F18" s="33">
        <v>0</v>
      </c>
      <c r="G18" s="33">
        <v>98.171999999999997</v>
      </c>
      <c r="H18" s="33">
        <f t="shared" si="1"/>
        <v>98.171999999999997</v>
      </c>
      <c r="I18" s="33"/>
      <c r="J18" s="32">
        <f t="shared" si="2"/>
        <v>616.27778728387648</v>
      </c>
      <c r="K18" s="32">
        <f t="shared" si="3"/>
        <v>14318.023776397516</v>
      </c>
      <c r="L18" s="32">
        <f t="shared" si="4"/>
        <v>14934.301563681393</v>
      </c>
      <c r="M18" s="32"/>
      <c r="N18" s="32">
        <v>14152</v>
      </c>
    </row>
    <row r="19" spans="1:14" x14ac:dyDescent="0.2">
      <c r="A19" s="44" t="s">
        <v>48</v>
      </c>
      <c r="B19" s="33">
        <v>83645.375574780541</v>
      </c>
      <c r="C19" s="33">
        <v>212731.0205548465</v>
      </c>
      <c r="D19" s="33">
        <f t="shared" si="0"/>
        <v>296376.39612962701</v>
      </c>
      <c r="E19" s="33"/>
      <c r="F19" s="33">
        <v>77986.313139377977</v>
      </c>
      <c r="G19" s="33">
        <v>122250.21686751372</v>
      </c>
      <c r="H19" s="33">
        <f t="shared" si="1"/>
        <v>200236.5300068917</v>
      </c>
      <c r="I19" s="33"/>
      <c r="J19" s="32">
        <f t="shared" si="2"/>
        <v>161631.68871415852</v>
      </c>
      <c r="K19" s="32">
        <f t="shared" si="3"/>
        <v>334981.23742236022</v>
      </c>
      <c r="L19" s="32">
        <f t="shared" si="4"/>
        <v>496612.92613651871</v>
      </c>
      <c r="M19" s="32"/>
      <c r="N19" s="32">
        <v>0</v>
      </c>
    </row>
    <row r="20" spans="1:14" x14ac:dyDescent="0.2">
      <c r="A20" s="44" t="s">
        <v>49</v>
      </c>
      <c r="B20" s="33">
        <v>40048.511659306649</v>
      </c>
      <c r="C20" s="33">
        <v>15287.359438762727</v>
      </c>
      <c r="D20" s="33">
        <f t="shared" si="0"/>
        <v>55335.871098069372</v>
      </c>
      <c r="E20" s="33"/>
      <c r="F20" s="33">
        <v>3216.471</v>
      </c>
      <c r="G20" s="33">
        <v>6371.1825095602517</v>
      </c>
      <c r="H20" s="33">
        <f t="shared" si="1"/>
        <v>9587.6535095602521</v>
      </c>
      <c r="I20" s="33"/>
      <c r="J20" s="32">
        <f t="shared" si="2"/>
        <v>43264.982659306646</v>
      </c>
      <c r="K20" s="32">
        <f t="shared" si="3"/>
        <v>21658.541948322978</v>
      </c>
      <c r="L20" s="32">
        <f t="shared" si="4"/>
        <v>64923.524607629624</v>
      </c>
      <c r="M20" s="32"/>
      <c r="N20" s="32">
        <v>0</v>
      </c>
    </row>
    <row r="21" spans="1:14" x14ac:dyDescent="0.2">
      <c r="A21" s="44" t="s">
        <v>50</v>
      </c>
      <c r="B21" s="33">
        <v>572.1093541171565</v>
      </c>
      <c r="C21" s="33">
        <v>5659.8599006211189</v>
      </c>
      <c r="D21" s="33">
        <f t="shared" si="0"/>
        <v>6231.9692547382756</v>
      </c>
      <c r="E21" s="33"/>
      <c r="F21" s="33">
        <v>129.07</v>
      </c>
      <c r="G21" s="33">
        <v>6.9480000000000004</v>
      </c>
      <c r="H21" s="33">
        <f t="shared" si="1"/>
        <v>136.018</v>
      </c>
      <c r="I21" s="33"/>
      <c r="J21" s="32">
        <f t="shared" si="2"/>
        <v>701.17935411715644</v>
      </c>
      <c r="K21" s="32">
        <f t="shared" si="3"/>
        <v>5666.8079006211192</v>
      </c>
      <c r="L21" s="32">
        <f t="shared" si="4"/>
        <v>6367.9872547382756</v>
      </c>
      <c r="M21" s="32"/>
      <c r="N21" s="32">
        <v>5136.7160000000003</v>
      </c>
    </row>
    <row r="22" spans="1:14" x14ac:dyDescent="0.2">
      <c r="A22" s="44" t="s">
        <v>51</v>
      </c>
      <c r="B22" s="33">
        <v>255.36295302372454</v>
      </c>
      <c r="C22" s="33">
        <v>539.69500000000005</v>
      </c>
      <c r="D22" s="33">
        <f t="shared" si="0"/>
        <v>795.05795302372462</v>
      </c>
      <c r="E22" s="33"/>
      <c r="F22" s="33">
        <v>0</v>
      </c>
      <c r="G22" s="33">
        <v>0</v>
      </c>
      <c r="H22" s="33">
        <f t="shared" si="1"/>
        <v>0</v>
      </c>
      <c r="I22" s="33"/>
      <c r="J22" s="32">
        <f t="shared" si="2"/>
        <v>255.36295302372454</v>
      </c>
      <c r="K22" s="32">
        <f t="shared" si="3"/>
        <v>539.69500000000005</v>
      </c>
      <c r="L22" s="32">
        <f t="shared" si="4"/>
        <v>795.05795302372462</v>
      </c>
      <c r="M22" s="32"/>
      <c r="N22" s="32">
        <v>534.69500000000005</v>
      </c>
    </row>
    <row r="23" spans="1:14" x14ac:dyDescent="0.2">
      <c r="A23" s="44" t="s">
        <v>52</v>
      </c>
      <c r="B23" s="33">
        <v>1004.0161401638532</v>
      </c>
      <c r="C23" s="33">
        <v>1591.7220000000002</v>
      </c>
      <c r="D23" s="33">
        <f t="shared" si="0"/>
        <v>2595.7381401638531</v>
      </c>
      <c r="E23" s="33"/>
      <c r="F23" s="33">
        <v>50</v>
      </c>
      <c r="G23" s="33">
        <v>0</v>
      </c>
      <c r="H23" s="33">
        <f t="shared" si="1"/>
        <v>50</v>
      </c>
      <c r="I23" s="33"/>
      <c r="J23" s="32">
        <f t="shared" si="2"/>
        <v>1054.0161401638532</v>
      </c>
      <c r="K23" s="32">
        <f t="shared" si="3"/>
        <v>1591.7220000000002</v>
      </c>
      <c r="L23" s="32">
        <f t="shared" si="4"/>
        <v>2645.7381401638531</v>
      </c>
      <c r="M23" s="32"/>
      <c r="N23" s="32">
        <v>550.96800000000007</v>
      </c>
    </row>
    <row r="24" spans="1:14" x14ac:dyDescent="0.2">
      <c r="A24" s="44" t="s">
        <v>53</v>
      </c>
      <c r="B24" s="33">
        <v>648.36282671148956</v>
      </c>
      <c r="C24" s="33">
        <v>12405.964776397515</v>
      </c>
      <c r="D24" s="33">
        <f t="shared" si="0"/>
        <v>13054.327603109004</v>
      </c>
      <c r="E24" s="33"/>
      <c r="F24" s="33">
        <v>0</v>
      </c>
      <c r="G24" s="33">
        <v>0</v>
      </c>
      <c r="H24" s="33">
        <f t="shared" si="1"/>
        <v>0</v>
      </c>
      <c r="I24" s="33"/>
      <c r="J24" s="32">
        <f t="shared" si="2"/>
        <v>648.36282671148956</v>
      </c>
      <c r="K24" s="32">
        <f t="shared" si="3"/>
        <v>12405.964776397515</v>
      </c>
      <c r="L24" s="32">
        <f t="shared" si="4"/>
        <v>13054.327603109004</v>
      </c>
      <c r="M24" s="32"/>
      <c r="N24" s="32">
        <v>1091</v>
      </c>
    </row>
    <row r="25" spans="1:14" x14ac:dyDescent="0.2">
      <c r="A25" s="44" t="s">
        <v>54</v>
      </c>
      <c r="B25" s="33">
        <v>1076.8428776222322</v>
      </c>
      <c r="C25" s="33">
        <v>822.79700000000003</v>
      </c>
      <c r="D25" s="33">
        <f t="shared" si="0"/>
        <v>1899.6398776222322</v>
      </c>
      <c r="E25" s="33"/>
      <c r="F25" s="33">
        <v>0</v>
      </c>
      <c r="G25" s="33">
        <v>0</v>
      </c>
      <c r="H25" s="33">
        <f t="shared" si="1"/>
        <v>0</v>
      </c>
      <c r="I25" s="33"/>
      <c r="J25" s="32">
        <f t="shared" si="2"/>
        <v>1076.8428776222322</v>
      </c>
      <c r="K25" s="32">
        <f t="shared" si="3"/>
        <v>822.79700000000003</v>
      </c>
      <c r="L25" s="32">
        <f t="shared" si="4"/>
        <v>1899.6398776222322</v>
      </c>
      <c r="M25" s="32"/>
      <c r="N25" s="32">
        <v>66.885000000000005</v>
      </c>
    </row>
    <row r="26" spans="1:14" x14ac:dyDescent="0.2">
      <c r="A26" s="44" t="s">
        <v>55</v>
      </c>
      <c r="B26" s="33">
        <v>1090.9879144722411</v>
      </c>
      <c r="C26" s="33">
        <v>155.20262111801242</v>
      </c>
      <c r="D26" s="33">
        <f t="shared" si="0"/>
        <v>1246.1905355902536</v>
      </c>
      <c r="E26" s="33"/>
      <c r="F26" s="33">
        <v>0</v>
      </c>
      <c r="G26" s="33">
        <v>0</v>
      </c>
      <c r="H26" s="33">
        <f t="shared" si="1"/>
        <v>0</v>
      </c>
      <c r="I26" s="33"/>
      <c r="J26" s="32">
        <f t="shared" si="2"/>
        <v>1090.9879144722411</v>
      </c>
      <c r="K26" s="32">
        <f t="shared" si="3"/>
        <v>155.20262111801242</v>
      </c>
      <c r="L26" s="32">
        <f t="shared" si="4"/>
        <v>1246.1905355902536</v>
      </c>
      <c r="M26" s="32"/>
      <c r="N26" s="32">
        <v>0</v>
      </c>
    </row>
    <row r="27" spans="1:14" x14ac:dyDescent="0.2">
      <c r="A27" s="44" t="s">
        <v>56</v>
      </c>
      <c r="B27" s="33">
        <v>98651.183927152175</v>
      </c>
      <c r="C27" s="33">
        <v>62790.91082008995</v>
      </c>
      <c r="D27" s="33">
        <f t="shared" si="0"/>
        <v>161442.09474724211</v>
      </c>
      <c r="E27" s="33"/>
      <c r="F27" s="33">
        <v>22664.249165161033</v>
      </c>
      <c r="G27" s="33">
        <v>53302.756107611931</v>
      </c>
      <c r="H27" s="33">
        <f t="shared" si="1"/>
        <v>75967.005272772964</v>
      </c>
      <c r="I27" s="33"/>
      <c r="J27" s="32">
        <f t="shared" si="2"/>
        <v>121315.43309231321</v>
      </c>
      <c r="K27" s="32">
        <f t="shared" si="3"/>
        <v>116093.66692770188</v>
      </c>
      <c r="L27" s="32">
        <f t="shared" si="4"/>
        <v>237409.10002001509</v>
      </c>
      <c r="M27" s="32"/>
      <c r="N27" s="32">
        <v>178.53899999999999</v>
      </c>
    </row>
    <row r="28" spans="1:14" x14ac:dyDescent="0.2">
      <c r="A28" s="44" t="s">
        <v>57</v>
      </c>
      <c r="B28" s="33">
        <v>67.97843519992233</v>
      </c>
      <c r="C28" s="33">
        <v>248.02290791032027</v>
      </c>
      <c r="D28" s="33">
        <f t="shared" si="0"/>
        <v>316.0013431102426</v>
      </c>
      <c r="E28" s="33"/>
      <c r="F28" s="33">
        <v>0</v>
      </c>
      <c r="G28" s="33">
        <v>47.913092089679765</v>
      </c>
      <c r="H28" s="33">
        <f t="shared" si="1"/>
        <v>47.913092089679765</v>
      </c>
      <c r="I28" s="33"/>
      <c r="J28" s="32">
        <f t="shared" si="2"/>
        <v>67.97843519992233</v>
      </c>
      <c r="K28" s="32">
        <f t="shared" si="3"/>
        <v>295.93600000000004</v>
      </c>
      <c r="L28" s="32">
        <f t="shared" si="4"/>
        <v>363.91443519992237</v>
      </c>
      <c r="M28" s="32"/>
      <c r="N28" s="32">
        <v>0</v>
      </c>
    </row>
    <row r="29" spans="1:14" x14ac:dyDescent="0.2">
      <c r="A29" s="44" t="s">
        <v>58</v>
      </c>
      <c r="B29" s="33">
        <v>203.37800478515953</v>
      </c>
      <c r="C29" s="33">
        <v>2786.7200000000003</v>
      </c>
      <c r="D29" s="33">
        <f t="shared" si="0"/>
        <v>2990.0980047851599</v>
      </c>
      <c r="E29" s="33"/>
      <c r="F29" s="33">
        <v>0</v>
      </c>
      <c r="G29" s="33">
        <v>0</v>
      </c>
      <c r="H29" s="33">
        <f t="shared" si="1"/>
        <v>0</v>
      </c>
      <c r="I29" s="33"/>
      <c r="J29" s="32">
        <f t="shared" si="2"/>
        <v>203.37800478515953</v>
      </c>
      <c r="K29" s="32">
        <f t="shared" si="3"/>
        <v>2786.7200000000003</v>
      </c>
      <c r="L29" s="32">
        <f t="shared" si="4"/>
        <v>2990.0980047851599</v>
      </c>
      <c r="M29" s="32"/>
      <c r="N29" s="32">
        <v>2299.4380000000001</v>
      </c>
    </row>
    <row r="30" spans="1:14" x14ac:dyDescent="0.2">
      <c r="A30" s="44" t="s">
        <v>59</v>
      </c>
      <c r="B30" s="33">
        <v>174.51083870669845</v>
      </c>
      <c r="C30" s="33">
        <v>30.253</v>
      </c>
      <c r="D30" s="33">
        <f t="shared" si="0"/>
        <v>204.76383870669844</v>
      </c>
      <c r="E30" s="33"/>
      <c r="F30" s="33">
        <v>0</v>
      </c>
      <c r="G30" s="33">
        <v>0</v>
      </c>
      <c r="H30" s="33">
        <f t="shared" si="1"/>
        <v>0</v>
      </c>
      <c r="I30" s="33"/>
      <c r="J30" s="32">
        <f t="shared" si="2"/>
        <v>174.51083870669845</v>
      </c>
      <c r="K30" s="32">
        <f t="shared" si="3"/>
        <v>30.253</v>
      </c>
      <c r="L30" s="32">
        <f t="shared" si="4"/>
        <v>204.76383870669844</v>
      </c>
      <c r="M30" s="32"/>
      <c r="N30" s="32">
        <v>0</v>
      </c>
    </row>
    <row r="31" spans="1:14" x14ac:dyDescent="0.2">
      <c r="A31" s="44" t="s">
        <v>60</v>
      </c>
      <c r="B31" s="33">
        <v>459.55061268992961</v>
      </c>
      <c r="C31" s="33">
        <v>4944.8778158206405</v>
      </c>
      <c r="D31" s="33">
        <f t="shared" si="0"/>
        <v>5404.4284285105705</v>
      </c>
      <c r="E31" s="33"/>
      <c r="F31" s="33">
        <v>290.53254377758014</v>
      </c>
      <c r="G31" s="33">
        <v>95.826184179359529</v>
      </c>
      <c r="H31" s="33">
        <f t="shared" si="1"/>
        <v>386.35872795693967</v>
      </c>
      <c r="I31" s="33"/>
      <c r="J31" s="32">
        <f t="shared" si="2"/>
        <v>750.08315646750975</v>
      </c>
      <c r="K31" s="32">
        <f t="shared" si="3"/>
        <v>5040.7039999999997</v>
      </c>
      <c r="L31" s="32">
        <f t="shared" si="4"/>
        <v>5790.7871564675097</v>
      </c>
      <c r="M31" s="32"/>
      <c r="N31" s="32">
        <v>3851.462</v>
      </c>
    </row>
    <row r="32" spans="1:14" x14ac:dyDescent="0.2">
      <c r="A32" s="44" t="s">
        <v>61</v>
      </c>
      <c r="B32" s="33">
        <v>212.76028239071789</v>
      </c>
      <c r="C32" s="33">
        <v>4058.0088881987576</v>
      </c>
      <c r="D32" s="33">
        <f t="shared" si="0"/>
        <v>4270.7691705894758</v>
      </c>
      <c r="E32" s="33"/>
      <c r="F32" s="33">
        <v>0</v>
      </c>
      <c r="G32" s="33">
        <v>0</v>
      </c>
      <c r="H32" s="33">
        <f t="shared" si="1"/>
        <v>0</v>
      </c>
      <c r="I32" s="33"/>
      <c r="J32" s="32">
        <f t="shared" si="2"/>
        <v>212.76028239071789</v>
      </c>
      <c r="K32" s="32">
        <f t="shared" si="3"/>
        <v>4058.0088881987576</v>
      </c>
      <c r="L32" s="32">
        <f t="shared" si="4"/>
        <v>4270.7691705894758</v>
      </c>
      <c r="M32" s="32"/>
      <c r="N32" s="32">
        <v>3969.4319999999998</v>
      </c>
    </row>
    <row r="33" spans="1:14" x14ac:dyDescent="0.2">
      <c r="A33" s="44" t="s">
        <v>62</v>
      </c>
      <c r="B33" s="33">
        <v>589.49836250755038</v>
      </c>
      <c r="C33" s="33">
        <v>1743.112198757764</v>
      </c>
      <c r="D33" s="33">
        <f t="shared" si="0"/>
        <v>2332.6105612653146</v>
      </c>
      <c r="E33" s="33"/>
      <c r="F33" s="33">
        <v>0</v>
      </c>
      <c r="G33" s="33">
        <v>13.288</v>
      </c>
      <c r="H33" s="33">
        <f t="shared" si="1"/>
        <v>13.288</v>
      </c>
      <c r="I33" s="33"/>
      <c r="J33" s="32">
        <f t="shared" si="2"/>
        <v>589.49836250755038</v>
      </c>
      <c r="K33" s="32">
        <f t="shared" si="3"/>
        <v>1756.400198757764</v>
      </c>
      <c r="L33" s="32">
        <f t="shared" si="4"/>
        <v>2345.8985612653146</v>
      </c>
      <c r="M33" s="32"/>
      <c r="N33" s="32">
        <v>1355</v>
      </c>
    </row>
    <row r="34" spans="1:14" x14ac:dyDescent="0.2">
      <c r="A34" s="44" t="s">
        <v>63</v>
      </c>
      <c r="B34" s="33">
        <v>44468.768391690399</v>
      </c>
      <c r="C34" s="33">
        <v>174045.56389492418</v>
      </c>
      <c r="D34" s="33">
        <f t="shared" si="0"/>
        <v>218514.33228661458</v>
      </c>
      <c r="E34" s="33"/>
      <c r="F34" s="33">
        <v>425.71300000000002</v>
      </c>
      <c r="G34" s="33">
        <v>8626.4621050758433</v>
      </c>
      <c r="H34" s="33">
        <f t="shared" si="1"/>
        <v>9052.175105075843</v>
      </c>
      <c r="I34" s="33"/>
      <c r="J34" s="32">
        <f t="shared" si="2"/>
        <v>44894.481391690402</v>
      </c>
      <c r="K34" s="32">
        <f t="shared" si="3"/>
        <v>182672.02600000001</v>
      </c>
      <c r="L34" s="32">
        <f t="shared" si="4"/>
        <v>227566.50739169042</v>
      </c>
      <c r="M34" s="32"/>
      <c r="N34" s="32">
        <v>126649.44200000001</v>
      </c>
    </row>
    <row r="35" spans="1:14" x14ac:dyDescent="0.2">
      <c r="A35" s="44" t="s">
        <v>64</v>
      </c>
      <c r="B35" s="33">
        <v>348.6037488221852</v>
      </c>
      <c r="C35" s="33">
        <v>72.917000000000002</v>
      </c>
      <c r="D35" s="33">
        <f t="shared" si="0"/>
        <v>421.52074882218517</v>
      </c>
      <c r="E35" s="33"/>
      <c r="F35" s="33">
        <v>0</v>
      </c>
      <c r="G35" s="33">
        <v>0</v>
      </c>
      <c r="H35" s="33">
        <f t="shared" si="1"/>
        <v>0</v>
      </c>
      <c r="I35" s="33"/>
      <c r="J35" s="32">
        <f t="shared" si="2"/>
        <v>348.6037488221852</v>
      </c>
      <c r="K35" s="32">
        <f t="shared" si="3"/>
        <v>72.917000000000002</v>
      </c>
      <c r="L35" s="32">
        <f t="shared" si="4"/>
        <v>421.52074882218517</v>
      </c>
      <c r="M35" s="32"/>
      <c r="N35" s="32">
        <v>0</v>
      </c>
    </row>
    <row r="36" spans="1:14" x14ac:dyDescent="0.2">
      <c r="A36" s="44" t="s">
        <v>65</v>
      </c>
      <c r="B36" s="33">
        <v>706.22391519494681</v>
      </c>
      <c r="C36" s="33">
        <v>1096.0427965188383</v>
      </c>
      <c r="D36" s="33">
        <f t="shared" si="0"/>
        <v>1802.2667117137851</v>
      </c>
      <c r="E36" s="33"/>
      <c r="F36" s="33">
        <v>10</v>
      </c>
      <c r="G36" s="33">
        <v>265.20247056190703</v>
      </c>
      <c r="H36" s="33">
        <f t="shared" si="1"/>
        <v>275.20247056190703</v>
      </c>
      <c r="I36" s="33"/>
      <c r="J36" s="32">
        <f t="shared" si="2"/>
        <v>716.22391519494681</v>
      </c>
      <c r="K36" s="32">
        <f t="shared" si="3"/>
        <v>1361.2452670807452</v>
      </c>
      <c r="L36" s="32">
        <f t="shared" si="4"/>
        <v>2077.4691822756922</v>
      </c>
      <c r="M36" s="32"/>
      <c r="N36" s="32">
        <v>772.46600000000001</v>
      </c>
    </row>
    <row r="37" spans="1:14" x14ac:dyDescent="0.2">
      <c r="A37" s="44" t="s">
        <v>66</v>
      </c>
      <c r="B37" s="33">
        <v>214.28241370584666</v>
      </c>
      <c r="C37" s="33">
        <v>416.13919875776395</v>
      </c>
      <c r="D37" s="33">
        <f t="shared" si="0"/>
        <v>630.42161246361059</v>
      </c>
      <c r="E37" s="33"/>
      <c r="F37" s="33">
        <v>0</v>
      </c>
      <c r="G37" s="33">
        <v>0</v>
      </c>
      <c r="H37" s="33">
        <f t="shared" si="1"/>
        <v>0</v>
      </c>
      <c r="I37" s="33"/>
      <c r="J37" s="32">
        <f t="shared" si="2"/>
        <v>214.28241370584666</v>
      </c>
      <c r="K37" s="32">
        <f t="shared" si="3"/>
        <v>416.13919875776395</v>
      </c>
      <c r="L37" s="32">
        <f t="shared" si="4"/>
        <v>630.42161246361059</v>
      </c>
      <c r="M37" s="32"/>
      <c r="N37" s="32">
        <v>277.16399999999999</v>
      </c>
    </row>
    <row r="38" spans="1:14" x14ac:dyDescent="0.2">
      <c r="A38" s="44" t="s">
        <v>67</v>
      </c>
      <c r="B38" s="33">
        <v>501.18002477534856</v>
      </c>
      <c r="C38" s="33">
        <v>228.72460500244051</v>
      </c>
      <c r="D38" s="33">
        <f t="shared" si="0"/>
        <v>729.90462977778907</v>
      </c>
      <c r="E38" s="33"/>
      <c r="F38" s="33">
        <v>0</v>
      </c>
      <c r="G38" s="33">
        <v>2341.0893949975593</v>
      </c>
      <c r="H38" s="33">
        <f t="shared" si="1"/>
        <v>2341.0893949975593</v>
      </c>
      <c r="I38" s="33"/>
      <c r="J38" s="32">
        <f t="shared" si="2"/>
        <v>501.18002477534856</v>
      </c>
      <c r="K38" s="32">
        <f t="shared" si="3"/>
        <v>2569.8139999999999</v>
      </c>
      <c r="L38" s="32">
        <f t="shared" si="4"/>
        <v>3070.9940247753484</v>
      </c>
      <c r="M38" s="32"/>
      <c r="N38" s="32">
        <v>2501</v>
      </c>
    </row>
    <row r="39" spans="1:14" x14ac:dyDescent="0.2">
      <c r="A39" s="44" t="s">
        <v>68</v>
      </c>
      <c r="B39" s="33">
        <v>380.48879859603971</v>
      </c>
      <c r="C39" s="33">
        <v>2728.3130000000006</v>
      </c>
      <c r="D39" s="33">
        <f t="shared" si="0"/>
        <v>3108.8017985960405</v>
      </c>
      <c r="E39" s="33"/>
      <c r="F39" s="33">
        <v>0</v>
      </c>
      <c r="G39" s="33">
        <v>0</v>
      </c>
      <c r="H39" s="33">
        <f t="shared" si="1"/>
        <v>0</v>
      </c>
      <c r="I39" s="33"/>
      <c r="J39" s="32">
        <f t="shared" si="2"/>
        <v>380.48879859603971</v>
      </c>
      <c r="K39" s="32">
        <f t="shared" si="3"/>
        <v>2728.3130000000006</v>
      </c>
      <c r="L39" s="32">
        <f t="shared" si="4"/>
        <v>3108.8017985960405</v>
      </c>
      <c r="M39" s="32"/>
      <c r="N39" s="32">
        <v>1047.126</v>
      </c>
    </row>
    <row r="40" spans="1:14" x14ac:dyDescent="0.2">
      <c r="A40" s="44" t="s">
        <v>69</v>
      </c>
      <c r="B40" s="33">
        <v>342.5406774300485</v>
      </c>
      <c r="C40" s="33">
        <v>5568.2935228453762</v>
      </c>
      <c r="D40" s="33">
        <f t="shared" si="0"/>
        <v>5910.8342002754243</v>
      </c>
      <c r="E40" s="33"/>
      <c r="F40" s="33">
        <v>0</v>
      </c>
      <c r="G40" s="33">
        <v>1148.5082224962389</v>
      </c>
      <c r="H40" s="33">
        <f t="shared" si="1"/>
        <v>1148.5082224962389</v>
      </c>
      <c r="I40" s="33"/>
      <c r="J40" s="32">
        <f t="shared" si="2"/>
        <v>342.5406774300485</v>
      </c>
      <c r="K40" s="32">
        <f t="shared" si="3"/>
        <v>6716.8017453416151</v>
      </c>
      <c r="L40" s="32">
        <f t="shared" si="4"/>
        <v>7059.3424227716632</v>
      </c>
      <c r="M40" s="32"/>
      <c r="N40" s="32">
        <v>1742.6000000000001</v>
      </c>
    </row>
    <row r="41" spans="1:14" x14ac:dyDescent="0.2">
      <c r="A41" s="44" t="s">
        <v>70</v>
      </c>
      <c r="B41" s="33">
        <v>201459.09892154729</v>
      </c>
      <c r="C41" s="33">
        <v>381072.5539225525</v>
      </c>
      <c r="D41" s="33">
        <f t="shared" si="0"/>
        <v>582531.65284409979</v>
      </c>
      <c r="E41" s="33"/>
      <c r="F41" s="33">
        <v>39902.693251221732</v>
      </c>
      <c r="G41" s="33">
        <v>427076.06689707492</v>
      </c>
      <c r="H41" s="33">
        <f t="shared" si="1"/>
        <v>466978.76014829666</v>
      </c>
      <c r="I41" s="33"/>
      <c r="J41" s="32">
        <f t="shared" si="2"/>
        <v>241361.79217276903</v>
      </c>
      <c r="K41" s="32">
        <f t="shared" si="3"/>
        <v>808148.62081962742</v>
      </c>
      <c r="L41" s="32">
        <f t="shared" si="4"/>
        <v>1049510.4129923964</v>
      </c>
      <c r="M41" s="32"/>
      <c r="N41" s="32">
        <v>0</v>
      </c>
    </row>
    <row r="42" spans="1:14" x14ac:dyDescent="0.2">
      <c r="A42" s="44" t="s">
        <v>71</v>
      </c>
      <c r="B42" s="33">
        <v>551.86717678919172</v>
      </c>
      <c r="C42" s="33">
        <v>245.03400000000002</v>
      </c>
      <c r="D42" s="33">
        <f t="shared" si="0"/>
        <v>796.90117678919171</v>
      </c>
      <c r="E42" s="33"/>
      <c r="F42" s="33">
        <v>0</v>
      </c>
      <c r="G42" s="33">
        <v>0</v>
      </c>
      <c r="H42" s="33">
        <f t="shared" si="1"/>
        <v>0</v>
      </c>
      <c r="I42" s="33"/>
      <c r="J42" s="32">
        <f t="shared" si="2"/>
        <v>551.86717678919172</v>
      </c>
      <c r="K42" s="32">
        <f t="shared" si="3"/>
        <v>245.03400000000002</v>
      </c>
      <c r="L42" s="32">
        <f t="shared" si="4"/>
        <v>796.90117678919171</v>
      </c>
      <c r="M42" s="32"/>
      <c r="N42" s="32">
        <v>189</v>
      </c>
    </row>
    <row r="43" spans="1:14" x14ac:dyDescent="0.2">
      <c r="A43" s="44" t="s">
        <v>72</v>
      </c>
      <c r="B43" s="33">
        <v>73.203024775348581</v>
      </c>
      <c r="C43" s="33">
        <v>181.70277860349</v>
      </c>
      <c r="D43" s="33">
        <f t="shared" si="0"/>
        <v>254.90580337883858</v>
      </c>
      <c r="E43" s="33"/>
      <c r="F43" s="33">
        <v>0</v>
      </c>
      <c r="G43" s="33">
        <v>134.79422139651001</v>
      </c>
      <c r="H43" s="33">
        <f t="shared" si="1"/>
        <v>134.79422139651001</v>
      </c>
      <c r="I43" s="33"/>
      <c r="J43" s="32">
        <f t="shared" si="2"/>
        <v>73.203024775348581</v>
      </c>
      <c r="K43" s="32">
        <f t="shared" si="3"/>
        <v>316.49700000000001</v>
      </c>
      <c r="L43" s="32">
        <f t="shared" si="4"/>
        <v>389.7000247753486</v>
      </c>
      <c r="M43" s="32"/>
      <c r="N43" s="32">
        <v>0</v>
      </c>
    </row>
    <row r="44" spans="1:14" x14ac:dyDescent="0.2">
      <c r="A44" s="44" t="s">
        <v>73</v>
      </c>
      <c r="B44" s="33">
        <v>69.730037299086632</v>
      </c>
      <c r="C44" s="33">
        <v>638.41045575153112</v>
      </c>
      <c r="D44" s="33">
        <f t="shared" si="0"/>
        <v>708.14049305061781</v>
      </c>
      <c r="E44" s="33"/>
      <c r="F44" s="33">
        <v>0</v>
      </c>
      <c r="G44" s="33">
        <v>384.80454424846886</v>
      </c>
      <c r="H44" s="33">
        <f t="shared" si="1"/>
        <v>384.80454424846886</v>
      </c>
      <c r="I44" s="33"/>
      <c r="J44" s="32">
        <f t="shared" si="2"/>
        <v>69.730037299086632</v>
      </c>
      <c r="K44" s="32">
        <f t="shared" si="3"/>
        <v>1023.2149999999999</v>
      </c>
      <c r="L44" s="32">
        <f t="shared" si="4"/>
        <v>1092.9450372990866</v>
      </c>
      <c r="M44" s="32"/>
      <c r="N44" s="32">
        <v>1082.9079999999999</v>
      </c>
    </row>
    <row r="45" spans="1:14" x14ac:dyDescent="0.2">
      <c r="A45" s="44" t="s">
        <v>74</v>
      </c>
      <c r="B45" s="33">
        <v>4651.2110998913004</v>
      </c>
      <c r="C45" s="33">
        <v>11866.540001048501</v>
      </c>
      <c r="D45" s="33">
        <f t="shared" si="0"/>
        <v>16517.7511009398</v>
      </c>
      <c r="E45" s="33"/>
      <c r="F45" s="33">
        <v>33.040233210030621</v>
      </c>
      <c r="G45" s="33">
        <v>132.02511075274197</v>
      </c>
      <c r="H45" s="33">
        <f t="shared" si="1"/>
        <v>165.0653439627726</v>
      </c>
      <c r="I45" s="33"/>
      <c r="J45" s="32">
        <f t="shared" si="2"/>
        <v>4684.2513331013306</v>
      </c>
      <c r="K45" s="32">
        <f t="shared" si="3"/>
        <v>11998.565111801243</v>
      </c>
      <c r="L45" s="32">
        <f t="shared" si="4"/>
        <v>16682.816444902572</v>
      </c>
      <c r="M45" s="32"/>
      <c r="N45" s="32">
        <v>11226.612000000001</v>
      </c>
    </row>
    <row r="46" spans="1:14" x14ac:dyDescent="0.2">
      <c r="A46" s="44" t="s">
        <v>75</v>
      </c>
      <c r="B46" s="33">
        <v>66700.599947014678</v>
      </c>
      <c r="C46" s="33">
        <v>51945.334788751934</v>
      </c>
      <c r="D46" s="33">
        <f t="shared" si="0"/>
        <v>118645.93473576661</v>
      </c>
      <c r="E46" s="33"/>
      <c r="F46" s="33">
        <v>1460.9662406202506</v>
      </c>
      <c r="G46" s="33">
        <v>6273.1763665275575</v>
      </c>
      <c r="H46" s="33">
        <f t="shared" si="1"/>
        <v>7734.1426071478081</v>
      </c>
      <c r="I46" s="33"/>
      <c r="J46" s="32">
        <f t="shared" si="2"/>
        <v>68161.566187634933</v>
      </c>
      <c r="K46" s="32">
        <f t="shared" si="3"/>
        <v>58218.511155279492</v>
      </c>
      <c r="L46" s="32">
        <f t="shared" si="4"/>
        <v>126380.07734291442</v>
      </c>
      <c r="M46" s="32"/>
      <c r="N46" s="32">
        <v>21002.202999999998</v>
      </c>
    </row>
    <row r="47" spans="1:14" x14ac:dyDescent="0.2">
      <c r="A47" s="44" t="s">
        <v>269</v>
      </c>
      <c r="B47" s="33">
        <v>0</v>
      </c>
      <c r="C47" s="33">
        <v>0</v>
      </c>
      <c r="D47" s="33">
        <f t="shared" si="0"/>
        <v>0</v>
      </c>
      <c r="E47" s="33"/>
      <c r="F47" s="33">
        <v>0</v>
      </c>
      <c r="G47" s="33">
        <v>0</v>
      </c>
      <c r="H47" s="33">
        <f t="shared" si="1"/>
        <v>0</v>
      </c>
      <c r="I47" s="33"/>
      <c r="J47" s="32">
        <f t="shared" si="2"/>
        <v>0</v>
      </c>
      <c r="K47" s="32">
        <f t="shared" si="3"/>
        <v>0</v>
      </c>
      <c r="L47" s="32">
        <f t="shared" si="4"/>
        <v>0</v>
      </c>
      <c r="M47" s="32"/>
      <c r="N47" s="32">
        <v>0</v>
      </c>
    </row>
    <row r="48" spans="1:14" x14ac:dyDescent="0.2">
      <c r="A48" s="44" t="s">
        <v>270</v>
      </c>
      <c r="B48" s="33">
        <v>5.1141680000000003</v>
      </c>
      <c r="C48" s="33">
        <v>148.41499999999999</v>
      </c>
      <c r="D48" s="33">
        <f t="shared" si="0"/>
        <v>153.529168</v>
      </c>
      <c r="E48" s="33"/>
      <c r="F48" s="33">
        <v>0</v>
      </c>
      <c r="G48" s="33">
        <v>0</v>
      </c>
      <c r="H48" s="33">
        <f t="shared" si="1"/>
        <v>0</v>
      </c>
      <c r="I48" s="33"/>
      <c r="J48" s="32">
        <f t="shared" si="2"/>
        <v>5.1141680000000003</v>
      </c>
      <c r="K48" s="32">
        <f t="shared" si="3"/>
        <v>148.41499999999999</v>
      </c>
      <c r="L48" s="32">
        <f t="shared" si="4"/>
        <v>153.529168</v>
      </c>
      <c r="M48" s="32"/>
      <c r="N48" s="32">
        <v>55.414999999999999</v>
      </c>
    </row>
    <row r="49" spans="1:14" x14ac:dyDescent="0.2">
      <c r="A49" s="44" t="s">
        <v>76</v>
      </c>
      <c r="B49" s="33">
        <v>2453.0521586894893</v>
      </c>
      <c r="C49" s="33">
        <v>125949.2922253115</v>
      </c>
      <c r="D49" s="33">
        <f t="shared" si="0"/>
        <v>128402.34438400099</v>
      </c>
      <c r="E49" s="33"/>
      <c r="F49" s="33">
        <v>57.540233210030621</v>
      </c>
      <c r="G49" s="33">
        <v>12837.877520030121</v>
      </c>
      <c r="H49" s="33">
        <f t="shared" si="1"/>
        <v>12895.417753240152</v>
      </c>
      <c r="I49" s="33"/>
      <c r="J49" s="32">
        <f t="shared" si="2"/>
        <v>2510.59239189952</v>
      </c>
      <c r="K49" s="32">
        <f t="shared" si="3"/>
        <v>138787.16974534161</v>
      </c>
      <c r="L49" s="32">
        <f t="shared" si="4"/>
        <v>141297.76213724114</v>
      </c>
      <c r="M49" s="32"/>
      <c r="N49" s="32">
        <v>72867.271000000008</v>
      </c>
    </row>
    <row r="50" spans="1:14" x14ac:dyDescent="0.2">
      <c r="A50" s="44" t="s">
        <v>77</v>
      </c>
      <c r="B50" s="33">
        <v>119.19578062365852</v>
      </c>
      <c r="C50" s="33">
        <v>227.60400000000001</v>
      </c>
      <c r="D50" s="33">
        <f t="shared" si="0"/>
        <v>346.79978062365853</v>
      </c>
      <c r="E50" s="33"/>
      <c r="F50" s="33">
        <v>0</v>
      </c>
      <c r="G50" s="33">
        <v>0</v>
      </c>
      <c r="H50" s="33">
        <f t="shared" si="1"/>
        <v>0</v>
      </c>
      <c r="I50" s="33"/>
      <c r="J50" s="32">
        <f t="shared" si="2"/>
        <v>119.19578062365852</v>
      </c>
      <c r="K50" s="32">
        <f t="shared" si="3"/>
        <v>227.60400000000001</v>
      </c>
      <c r="L50" s="32">
        <f t="shared" si="4"/>
        <v>346.79978062365853</v>
      </c>
      <c r="M50" s="32"/>
      <c r="N50" s="32">
        <v>95.804000000000002</v>
      </c>
    </row>
    <row r="51" spans="1:14" x14ac:dyDescent="0.2">
      <c r="A51" s="44" t="s">
        <v>338</v>
      </c>
      <c r="B51" s="33">
        <v>389.8002337090353</v>
      </c>
      <c r="C51" s="33">
        <v>3656.3367649440261</v>
      </c>
      <c r="D51" s="33">
        <f t="shared" si="0"/>
        <v>4046.1369986530613</v>
      </c>
      <c r="E51" s="33"/>
      <c r="F51" s="33">
        <v>0</v>
      </c>
      <c r="G51" s="33">
        <v>1289.573235055974</v>
      </c>
      <c r="H51" s="33">
        <f t="shared" si="1"/>
        <v>1289.573235055974</v>
      </c>
      <c r="I51" s="33"/>
      <c r="J51" s="32">
        <f t="shared" si="2"/>
        <v>389.8002337090353</v>
      </c>
      <c r="K51" s="32">
        <f t="shared" si="3"/>
        <v>4945.91</v>
      </c>
      <c r="L51" s="32">
        <f t="shared" si="4"/>
        <v>5335.7102337090355</v>
      </c>
      <c r="M51" s="32"/>
      <c r="N51" s="32">
        <v>894</v>
      </c>
    </row>
    <row r="52" spans="1:14" x14ac:dyDescent="0.2">
      <c r="A52" s="44" t="s">
        <v>339</v>
      </c>
      <c r="B52" s="33">
        <v>1985.6191314102109</v>
      </c>
      <c r="C52" s="33">
        <v>6724.7092306927789</v>
      </c>
      <c r="D52" s="33">
        <f t="shared" si="0"/>
        <v>8710.3283621029896</v>
      </c>
      <c r="E52" s="33"/>
      <c r="F52" s="33">
        <v>0</v>
      </c>
      <c r="G52" s="33">
        <v>2611.9407693072226</v>
      </c>
      <c r="H52" s="33">
        <f t="shared" si="1"/>
        <v>2611.9407693072226</v>
      </c>
      <c r="I52" s="33"/>
      <c r="J52" s="32">
        <f t="shared" si="2"/>
        <v>1985.6191314102109</v>
      </c>
      <c r="K52" s="32">
        <f t="shared" si="3"/>
        <v>9336.6500000000015</v>
      </c>
      <c r="L52" s="32">
        <f t="shared" si="4"/>
        <v>11322.269131410212</v>
      </c>
      <c r="M52" s="32"/>
      <c r="N52" s="32">
        <v>6228.2119999999995</v>
      </c>
    </row>
    <row r="53" spans="1:14" x14ac:dyDescent="0.2">
      <c r="A53" s="44" t="s">
        <v>79</v>
      </c>
      <c r="B53" s="33">
        <v>1312.9025849923507</v>
      </c>
      <c r="C53" s="33">
        <v>11811.398999999999</v>
      </c>
      <c r="D53" s="33">
        <f t="shared" si="0"/>
        <v>13124.30158499235</v>
      </c>
      <c r="E53" s="33"/>
      <c r="F53" s="33">
        <v>15</v>
      </c>
      <c r="G53" s="33">
        <v>0</v>
      </c>
      <c r="H53" s="33">
        <f t="shared" si="1"/>
        <v>15</v>
      </c>
      <c r="I53" s="33"/>
      <c r="J53" s="32">
        <f t="shared" si="2"/>
        <v>1327.9025849923507</v>
      </c>
      <c r="K53" s="32">
        <f t="shared" si="3"/>
        <v>11811.398999999999</v>
      </c>
      <c r="L53" s="32">
        <f t="shared" si="4"/>
        <v>13139.30158499235</v>
      </c>
      <c r="M53" s="32"/>
      <c r="N53" s="32">
        <v>11716.050999999999</v>
      </c>
    </row>
    <row r="54" spans="1:14" x14ac:dyDescent="0.2">
      <c r="A54" s="44" t="s">
        <v>80</v>
      </c>
      <c r="B54" s="33">
        <v>1296.2453912209294</v>
      </c>
      <c r="C54" s="33">
        <v>2977.9197705708893</v>
      </c>
      <c r="D54" s="33">
        <f t="shared" si="0"/>
        <v>4274.1651617918187</v>
      </c>
      <c r="E54" s="33"/>
      <c r="F54" s="33">
        <v>0</v>
      </c>
      <c r="G54" s="33">
        <v>1165.83771390116</v>
      </c>
      <c r="H54" s="33">
        <f t="shared" si="1"/>
        <v>1165.83771390116</v>
      </c>
      <c r="I54" s="33"/>
      <c r="J54" s="32">
        <f t="shared" si="2"/>
        <v>1296.2453912209294</v>
      </c>
      <c r="K54" s="32">
        <f t="shared" si="3"/>
        <v>4143.7574844720493</v>
      </c>
      <c r="L54" s="32">
        <f t="shared" si="4"/>
        <v>5440.0028756929787</v>
      </c>
      <c r="M54" s="32"/>
      <c r="N54" s="32">
        <v>636.36300000000006</v>
      </c>
    </row>
    <row r="55" spans="1:14" ht="12.75" customHeight="1" x14ac:dyDescent="0.2">
      <c r="A55" s="44" t="s">
        <v>81</v>
      </c>
      <c r="B55" s="33">
        <v>2149.9796419135737</v>
      </c>
      <c r="C55" s="33">
        <v>4923.8485652173904</v>
      </c>
      <c r="D55" s="33">
        <f t="shared" si="0"/>
        <v>7073.8282071309641</v>
      </c>
      <c r="E55" s="33"/>
      <c r="F55" s="33">
        <v>0</v>
      </c>
      <c r="G55" s="33">
        <v>70.031999999999996</v>
      </c>
      <c r="H55" s="33">
        <f t="shared" si="1"/>
        <v>70.031999999999996</v>
      </c>
      <c r="I55" s="33"/>
      <c r="J55" s="32">
        <f t="shared" si="2"/>
        <v>2149.9796419135737</v>
      </c>
      <c r="K55" s="32">
        <f t="shared" si="3"/>
        <v>4993.8805652173905</v>
      </c>
      <c r="L55" s="32">
        <f t="shared" si="4"/>
        <v>7143.8602071309642</v>
      </c>
      <c r="M55" s="32"/>
      <c r="N55" s="32">
        <v>4777.9669999999996</v>
      </c>
    </row>
    <row r="56" spans="1:14" x14ac:dyDescent="0.2">
      <c r="A56" s="44" t="s">
        <v>82</v>
      </c>
      <c r="B56" s="33">
        <v>1360.6448504218545</v>
      </c>
      <c r="C56" s="33">
        <v>126.20103850931676</v>
      </c>
      <c r="D56" s="33">
        <f t="shared" si="0"/>
        <v>1486.8458889311712</v>
      </c>
      <c r="E56" s="33"/>
      <c r="F56" s="33">
        <v>0</v>
      </c>
      <c r="G56" s="33">
        <v>0</v>
      </c>
      <c r="H56" s="33">
        <f t="shared" si="1"/>
        <v>0</v>
      </c>
      <c r="I56" s="33"/>
      <c r="J56" s="32">
        <f t="shared" si="2"/>
        <v>1360.6448504218545</v>
      </c>
      <c r="K56" s="32">
        <f t="shared" si="3"/>
        <v>126.20103850931676</v>
      </c>
      <c r="L56" s="32">
        <f t="shared" si="4"/>
        <v>1486.8458889311712</v>
      </c>
      <c r="M56" s="32"/>
      <c r="N56" s="32">
        <v>55.5</v>
      </c>
    </row>
    <row r="57" spans="1:14" x14ac:dyDescent="0.2">
      <c r="A57" s="44" t="s">
        <v>83</v>
      </c>
      <c r="B57" s="33">
        <v>1187.71609884393</v>
      </c>
      <c r="C57" s="33">
        <v>478.95593167701861</v>
      </c>
      <c r="D57" s="33">
        <f t="shared" si="0"/>
        <v>1666.6720305209487</v>
      </c>
      <c r="E57" s="33"/>
      <c r="F57" s="33">
        <v>15.559504165717462</v>
      </c>
      <c r="G57" s="33">
        <v>0</v>
      </c>
      <c r="H57" s="33">
        <f t="shared" si="1"/>
        <v>15.559504165717462</v>
      </c>
      <c r="I57" s="33"/>
      <c r="J57" s="32">
        <f t="shared" si="2"/>
        <v>1203.2756030096475</v>
      </c>
      <c r="K57" s="32">
        <f t="shared" si="3"/>
        <v>478.95593167701861</v>
      </c>
      <c r="L57" s="32">
        <f t="shared" si="4"/>
        <v>1682.2315346866662</v>
      </c>
      <c r="M57" s="32"/>
      <c r="N57" s="32">
        <v>0</v>
      </c>
    </row>
    <row r="58" spans="1:14" x14ac:dyDescent="0.2">
      <c r="A58" s="44" t="s">
        <v>84</v>
      </c>
      <c r="B58" s="33">
        <v>5160.4946707692116</v>
      </c>
      <c r="C58" s="33">
        <v>1379.23421654954</v>
      </c>
      <c r="D58" s="33">
        <f t="shared" si="0"/>
        <v>6539.7288873187517</v>
      </c>
      <c r="E58" s="33"/>
      <c r="F58" s="33">
        <v>0</v>
      </c>
      <c r="G58" s="33">
        <v>742.08422568648507</v>
      </c>
      <c r="H58" s="33">
        <f t="shared" si="1"/>
        <v>742.08422568648507</v>
      </c>
      <c r="I58" s="33"/>
      <c r="J58" s="32">
        <f t="shared" si="2"/>
        <v>5160.4946707692116</v>
      </c>
      <c r="K58" s="32">
        <f t="shared" si="3"/>
        <v>2121.318442236025</v>
      </c>
      <c r="L58" s="32">
        <f t="shared" si="4"/>
        <v>7281.813113005237</v>
      </c>
      <c r="M58" s="32"/>
      <c r="N58" s="32">
        <v>0</v>
      </c>
    </row>
    <row r="59" spans="1:14" x14ac:dyDescent="0.2">
      <c r="A59" s="44" t="s">
        <v>86</v>
      </c>
      <c r="B59" s="33">
        <v>189784.96110251045</v>
      </c>
      <c r="C59" s="33">
        <v>96085.639295835543</v>
      </c>
      <c r="D59" s="33">
        <f t="shared" si="0"/>
        <v>285870.60039834597</v>
      </c>
      <c r="E59" s="33"/>
      <c r="F59" s="33">
        <v>80635.580570608334</v>
      </c>
      <c r="G59" s="33">
        <v>101748.32793124527</v>
      </c>
      <c r="H59" s="33">
        <f t="shared" si="1"/>
        <v>182383.90850185358</v>
      </c>
      <c r="I59" s="33"/>
      <c r="J59" s="32">
        <f t="shared" si="2"/>
        <v>270420.54167311877</v>
      </c>
      <c r="K59" s="32">
        <f t="shared" si="3"/>
        <v>197833.96722708081</v>
      </c>
      <c r="L59" s="32">
        <f t="shared" si="4"/>
        <v>468254.50890019955</v>
      </c>
      <c r="M59" s="32"/>
      <c r="N59" s="32">
        <v>55.667000000000002</v>
      </c>
    </row>
    <row r="60" spans="1:14" x14ac:dyDescent="0.2">
      <c r="A60" s="1" t="s">
        <v>87</v>
      </c>
      <c r="B60" s="30">
        <v>21.439580623658525</v>
      </c>
      <c r="C60" s="30">
        <v>948.26800000000003</v>
      </c>
      <c r="D60" s="33">
        <f t="shared" si="0"/>
        <v>969.7075806236586</v>
      </c>
      <c r="E60" s="33"/>
      <c r="F60" s="30">
        <v>0</v>
      </c>
      <c r="G60" s="30">
        <v>0</v>
      </c>
      <c r="H60" s="33">
        <f t="shared" si="1"/>
        <v>0</v>
      </c>
      <c r="I60" s="33"/>
      <c r="J60" s="32">
        <f t="shared" si="2"/>
        <v>21.439580623658525</v>
      </c>
      <c r="K60" s="32">
        <f t="shared" si="3"/>
        <v>948.26800000000003</v>
      </c>
      <c r="L60" s="32">
        <f t="shared" si="4"/>
        <v>969.7075806236586</v>
      </c>
      <c r="M60" s="32"/>
      <c r="N60" s="32">
        <v>919.26800000000003</v>
      </c>
    </row>
    <row r="61" spans="1:14" x14ac:dyDescent="0.2">
      <c r="A61" s="44" t="s">
        <v>88</v>
      </c>
      <c r="B61" s="33">
        <v>26.736608169242569</v>
      </c>
      <c r="C61" s="33">
        <v>0</v>
      </c>
      <c r="D61" s="33">
        <f t="shared" si="0"/>
        <v>26.736608169242569</v>
      </c>
      <c r="E61" s="33"/>
      <c r="F61" s="33">
        <v>0</v>
      </c>
      <c r="G61" s="33">
        <v>0</v>
      </c>
      <c r="H61" s="33">
        <f t="shared" si="1"/>
        <v>0</v>
      </c>
      <c r="I61" s="33"/>
      <c r="J61" s="32">
        <f t="shared" si="2"/>
        <v>26.736608169242569</v>
      </c>
      <c r="K61" s="32">
        <f t="shared" si="3"/>
        <v>0</v>
      </c>
      <c r="L61" s="32">
        <f t="shared" si="4"/>
        <v>26.736608169242569</v>
      </c>
      <c r="M61" s="32"/>
      <c r="N61" s="32">
        <v>0</v>
      </c>
    </row>
    <row r="62" spans="1:14" x14ac:dyDescent="0.2">
      <c r="A62" s="44" t="s">
        <v>89</v>
      </c>
      <c r="B62" s="33">
        <v>842.74024559708505</v>
      </c>
      <c r="C62" s="33">
        <v>52060.559113546558</v>
      </c>
      <c r="D62" s="33">
        <f t="shared" si="0"/>
        <v>52903.299359143646</v>
      </c>
      <c r="E62" s="33"/>
      <c r="F62" s="33">
        <v>0</v>
      </c>
      <c r="G62" s="33">
        <v>1475.4698864534464</v>
      </c>
      <c r="H62" s="33">
        <f t="shared" si="1"/>
        <v>1475.4698864534464</v>
      </c>
      <c r="I62" s="33"/>
      <c r="J62" s="32">
        <f t="shared" si="2"/>
        <v>842.74024559708505</v>
      </c>
      <c r="K62" s="32">
        <f t="shared" si="3"/>
        <v>53536.029000000002</v>
      </c>
      <c r="L62" s="32">
        <f t="shared" si="4"/>
        <v>54378.76924559709</v>
      </c>
      <c r="M62" s="32"/>
      <c r="N62" s="32">
        <v>53313.925999999999</v>
      </c>
    </row>
    <row r="63" spans="1:14" x14ac:dyDescent="0.2">
      <c r="A63" s="44" t="s">
        <v>90</v>
      </c>
      <c r="B63" s="33">
        <v>1456.6383507389178</v>
      </c>
      <c r="C63" s="33">
        <v>12495.368770186335</v>
      </c>
      <c r="D63" s="33">
        <f t="shared" si="0"/>
        <v>13952.007120925253</v>
      </c>
      <c r="E63" s="33"/>
      <c r="F63" s="33">
        <v>223.50044923906938</v>
      </c>
      <c r="G63" s="33">
        <v>0</v>
      </c>
      <c r="H63" s="33">
        <f t="shared" si="1"/>
        <v>223.50044923906938</v>
      </c>
      <c r="I63" s="33"/>
      <c r="J63" s="32">
        <f t="shared" si="2"/>
        <v>1680.1387999779872</v>
      </c>
      <c r="K63" s="32">
        <f t="shared" si="3"/>
        <v>12495.368770186335</v>
      </c>
      <c r="L63" s="32">
        <f t="shared" si="4"/>
        <v>14175.507570164322</v>
      </c>
      <c r="M63" s="32"/>
      <c r="N63" s="32">
        <v>10800.865</v>
      </c>
    </row>
    <row r="64" spans="1:14" x14ac:dyDescent="0.2">
      <c r="A64" s="44" t="s">
        <v>91</v>
      </c>
      <c r="B64" s="33">
        <v>5065.8999403187145</v>
      </c>
      <c r="C64" s="33">
        <v>42542.366391813674</v>
      </c>
      <c r="D64" s="33">
        <f t="shared" si="0"/>
        <v>47608.266332132385</v>
      </c>
      <c r="E64" s="33"/>
      <c r="F64" s="33">
        <v>350.95243893047427</v>
      </c>
      <c r="G64" s="33">
        <v>703.42234110557217</v>
      </c>
      <c r="H64" s="33">
        <f t="shared" si="1"/>
        <v>1054.3747800360466</v>
      </c>
      <c r="I64" s="33"/>
      <c r="J64" s="32">
        <f t="shared" si="2"/>
        <v>5416.8523792491887</v>
      </c>
      <c r="K64" s="32">
        <f t="shared" si="3"/>
        <v>43245.788732919245</v>
      </c>
      <c r="L64" s="32">
        <f t="shared" si="4"/>
        <v>48662.641112168429</v>
      </c>
      <c r="M64" s="32"/>
      <c r="N64" s="32">
        <v>40754.798999999999</v>
      </c>
    </row>
    <row r="65" spans="1:14" x14ac:dyDescent="0.2">
      <c r="A65" s="44" t="s">
        <v>92</v>
      </c>
      <c r="B65" s="33">
        <v>279.4708462618608</v>
      </c>
      <c r="C65" s="33">
        <v>61718.103000000003</v>
      </c>
      <c r="D65" s="33">
        <f t="shared" si="0"/>
        <v>61997.573846261861</v>
      </c>
      <c r="E65" s="33"/>
      <c r="F65" s="33">
        <v>0</v>
      </c>
      <c r="G65" s="33">
        <v>0</v>
      </c>
      <c r="H65" s="33">
        <f t="shared" si="1"/>
        <v>0</v>
      </c>
      <c r="I65" s="33"/>
      <c r="J65" s="32">
        <f t="shared" si="2"/>
        <v>279.4708462618608</v>
      </c>
      <c r="K65" s="32">
        <f t="shared" si="3"/>
        <v>61718.103000000003</v>
      </c>
      <c r="L65" s="32">
        <f t="shared" si="4"/>
        <v>61997.573846261861</v>
      </c>
      <c r="M65" s="32"/>
      <c r="N65" s="32">
        <v>60567.701999999997</v>
      </c>
    </row>
    <row r="66" spans="1:14" x14ac:dyDescent="0.2">
      <c r="A66" s="44" t="s">
        <v>93</v>
      </c>
      <c r="B66" s="33">
        <v>268.81599340427033</v>
      </c>
      <c r="C66" s="33">
        <v>7678.3350000000009</v>
      </c>
      <c r="D66" s="33">
        <f t="shared" si="0"/>
        <v>7947.1509934042715</v>
      </c>
      <c r="E66" s="33"/>
      <c r="F66" s="33">
        <v>0</v>
      </c>
      <c r="G66" s="33">
        <v>0</v>
      </c>
      <c r="H66" s="33">
        <f t="shared" si="1"/>
        <v>0</v>
      </c>
      <c r="I66" s="33"/>
      <c r="J66" s="32">
        <f t="shared" si="2"/>
        <v>268.81599340427033</v>
      </c>
      <c r="K66" s="32">
        <f t="shared" si="3"/>
        <v>7678.3350000000009</v>
      </c>
      <c r="L66" s="32">
        <f t="shared" si="4"/>
        <v>7947.1509934042715</v>
      </c>
      <c r="M66" s="32"/>
      <c r="N66" s="32">
        <v>5564.4759999999997</v>
      </c>
    </row>
    <row r="67" spans="1:14" x14ac:dyDescent="0.2">
      <c r="A67" s="44" t="s">
        <v>94</v>
      </c>
      <c r="B67" s="33">
        <v>130.85426111486859</v>
      </c>
      <c r="C67" s="33">
        <v>50.88695652173913</v>
      </c>
      <c r="D67" s="33">
        <f t="shared" si="0"/>
        <v>181.74121763660773</v>
      </c>
      <c r="E67" s="33"/>
      <c r="F67" s="33">
        <v>0</v>
      </c>
      <c r="G67" s="33">
        <v>0</v>
      </c>
      <c r="H67" s="33">
        <f t="shared" si="1"/>
        <v>0</v>
      </c>
      <c r="I67" s="33"/>
      <c r="J67" s="32">
        <f t="shared" si="2"/>
        <v>130.85426111486859</v>
      </c>
      <c r="K67" s="32">
        <f t="shared" si="3"/>
        <v>50.88695652173913</v>
      </c>
      <c r="L67" s="32">
        <f t="shared" si="4"/>
        <v>181.74121763660773</v>
      </c>
      <c r="M67" s="32"/>
      <c r="N67" s="32">
        <v>0</v>
      </c>
    </row>
    <row r="68" spans="1:14" x14ac:dyDescent="0.2">
      <c r="A68" s="44" t="s">
        <v>95</v>
      </c>
      <c r="B68" s="33">
        <v>763.96619084041777</v>
      </c>
      <c r="C68" s="33">
        <v>3359.3704100264731</v>
      </c>
      <c r="D68" s="33">
        <f t="shared" si="0"/>
        <v>4123.3366008668909</v>
      </c>
      <c r="E68" s="33"/>
      <c r="F68" s="33">
        <v>124.60300000000001</v>
      </c>
      <c r="G68" s="33">
        <v>1162.0118958120354</v>
      </c>
      <c r="H68" s="33">
        <f t="shared" si="1"/>
        <v>1286.6148958120355</v>
      </c>
      <c r="I68" s="33"/>
      <c r="J68" s="32">
        <f t="shared" si="2"/>
        <v>888.56919084041783</v>
      </c>
      <c r="K68" s="32">
        <f t="shared" si="3"/>
        <v>4521.3823058385087</v>
      </c>
      <c r="L68" s="32">
        <f t="shared" si="4"/>
        <v>5409.9514966789266</v>
      </c>
      <c r="M68" s="32"/>
      <c r="N68" s="32">
        <v>0</v>
      </c>
    </row>
    <row r="69" spans="1:14" x14ac:dyDescent="0.2">
      <c r="A69" s="44" t="s">
        <v>96</v>
      </c>
      <c r="B69" s="33">
        <v>1278.2880341951495</v>
      </c>
      <c r="C69" s="33">
        <v>677.58362111801239</v>
      </c>
      <c r="D69" s="33">
        <f t="shared" si="0"/>
        <v>1955.8716553131619</v>
      </c>
      <c r="E69" s="33"/>
      <c r="F69" s="33">
        <v>0</v>
      </c>
      <c r="G69" s="33">
        <v>0</v>
      </c>
      <c r="H69" s="33">
        <f t="shared" si="1"/>
        <v>0</v>
      </c>
      <c r="I69" s="33"/>
      <c r="J69" s="32">
        <f t="shared" si="2"/>
        <v>1278.2880341951495</v>
      </c>
      <c r="K69" s="32">
        <f t="shared" si="3"/>
        <v>677.58362111801239</v>
      </c>
      <c r="L69" s="32">
        <f t="shared" si="4"/>
        <v>1955.8716553131619</v>
      </c>
      <c r="M69" s="32"/>
      <c r="N69" s="32">
        <v>161.59399999999999</v>
      </c>
    </row>
    <row r="70" spans="1:14" x14ac:dyDescent="0.2">
      <c r="A70" s="44" t="s">
        <v>98</v>
      </c>
      <c r="B70" s="33">
        <v>479.75991364797471</v>
      </c>
      <c r="C70" s="33">
        <v>451.99229192546585</v>
      </c>
      <c r="D70" s="33">
        <f t="shared" si="0"/>
        <v>931.75220557344051</v>
      </c>
      <c r="E70" s="33"/>
      <c r="F70" s="33">
        <v>0</v>
      </c>
      <c r="G70" s="33">
        <v>0</v>
      </c>
      <c r="H70" s="33">
        <f t="shared" si="1"/>
        <v>0</v>
      </c>
      <c r="I70" s="33"/>
      <c r="J70" s="32">
        <f t="shared" si="2"/>
        <v>479.75991364797471</v>
      </c>
      <c r="K70" s="32">
        <f t="shared" si="3"/>
        <v>451.99229192546585</v>
      </c>
      <c r="L70" s="32">
        <f t="shared" si="4"/>
        <v>931.75220557344051</v>
      </c>
      <c r="M70" s="32"/>
      <c r="N70" s="32">
        <v>80</v>
      </c>
    </row>
    <row r="71" spans="1:14" x14ac:dyDescent="0.2">
      <c r="A71" s="44" t="s">
        <v>99</v>
      </c>
      <c r="B71" s="33">
        <v>163263.2138954447</v>
      </c>
      <c r="C71" s="33">
        <v>76100.128305303166</v>
      </c>
      <c r="D71" s="33">
        <f t="shared" si="0"/>
        <v>239363.34220074787</v>
      </c>
      <c r="E71" s="33"/>
      <c r="F71" s="33">
        <v>26060.293988442078</v>
      </c>
      <c r="G71" s="33">
        <v>54662.303211218561</v>
      </c>
      <c r="H71" s="33">
        <f t="shared" si="1"/>
        <v>80722.597199660639</v>
      </c>
      <c r="I71" s="33"/>
      <c r="J71" s="32">
        <f t="shared" si="2"/>
        <v>189323.50788388678</v>
      </c>
      <c r="K71" s="32">
        <f t="shared" si="3"/>
        <v>130762.43151652173</v>
      </c>
      <c r="L71" s="32">
        <f t="shared" si="4"/>
        <v>320085.93940040853</v>
      </c>
      <c r="M71" s="32"/>
      <c r="N71" s="32">
        <v>0</v>
      </c>
    </row>
    <row r="72" spans="1:14" x14ac:dyDescent="0.2">
      <c r="A72" s="44" t="s">
        <v>100</v>
      </c>
      <c r="B72" s="33">
        <v>135205.72745557653</v>
      </c>
      <c r="C72" s="33">
        <v>59669.955580732327</v>
      </c>
      <c r="D72" s="33">
        <f t="shared" si="0"/>
        <v>194875.68303630885</v>
      </c>
      <c r="E72" s="33"/>
      <c r="F72" s="33">
        <v>23162.304</v>
      </c>
      <c r="G72" s="33">
        <v>43828.953067466435</v>
      </c>
      <c r="H72" s="33">
        <f t="shared" si="1"/>
        <v>66991.257067466431</v>
      </c>
      <c r="I72" s="33"/>
      <c r="J72" s="32">
        <f t="shared" si="2"/>
        <v>158368.03145557654</v>
      </c>
      <c r="K72" s="32">
        <f t="shared" si="3"/>
        <v>103498.90864819876</v>
      </c>
      <c r="L72" s="32">
        <f t="shared" si="4"/>
        <v>261866.9401037753</v>
      </c>
      <c r="M72" s="32"/>
      <c r="N72" s="32">
        <v>207.11600000000001</v>
      </c>
    </row>
    <row r="73" spans="1:14" x14ac:dyDescent="0.2">
      <c r="A73" s="44" t="s">
        <v>101</v>
      </c>
      <c r="B73" s="33">
        <v>899.71408764419766</v>
      </c>
      <c r="C73" s="33">
        <v>1991.9159999999999</v>
      </c>
      <c r="D73" s="33">
        <f t="shared" si="0"/>
        <v>2891.6300876441974</v>
      </c>
      <c r="E73" s="33"/>
      <c r="F73" s="33">
        <v>0</v>
      </c>
      <c r="G73" s="33">
        <v>0</v>
      </c>
      <c r="H73" s="33">
        <f t="shared" si="1"/>
        <v>0</v>
      </c>
      <c r="I73" s="33"/>
      <c r="J73" s="32">
        <f t="shared" si="2"/>
        <v>899.71408764419766</v>
      </c>
      <c r="K73" s="32">
        <f t="shared" si="3"/>
        <v>1991.9159999999999</v>
      </c>
      <c r="L73" s="32">
        <f t="shared" si="4"/>
        <v>2891.6300876441974</v>
      </c>
      <c r="M73" s="32"/>
      <c r="N73" s="32">
        <v>1886.856</v>
      </c>
    </row>
    <row r="74" spans="1:14" x14ac:dyDescent="0.2">
      <c r="A74" s="44" t="s">
        <v>102</v>
      </c>
      <c r="B74" s="33">
        <v>147.35083868669847</v>
      </c>
      <c r="C74" s="33">
        <v>45.384</v>
      </c>
      <c r="D74" s="33">
        <f t="shared" si="0"/>
        <v>192.73483868669848</v>
      </c>
      <c r="E74" s="33"/>
      <c r="F74" s="33">
        <v>0</v>
      </c>
      <c r="G74" s="33">
        <v>0</v>
      </c>
      <c r="H74" s="33">
        <f t="shared" si="1"/>
        <v>0</v>
      </c>
      <c r="I74" s="33"/>
      <c r="J74" s="32">
        <f t="shared" si="2"/>
        <v>147.35083868669847</v>
      </c>
      <c r="K74" s="32">
        <f t="shared" si="3"/>
        <v>45.384</v>
      </c>
      <c r="L74" s="32">
        <f t="shared" si="4"/>
        <v>192.73483868669848</v>
      </c>
      <c r="M74" s="32"/>
      <c r="N74" s="32">
        <v>0</v>
      </c>
    </row>
    <row r="75" spans="1:14" x14ac:dyDescent="0.2">
      <c r="A75" s="44" t="s">
        <v>103</v>
      </c>
      <c r="B75" s="33">
        <v>734.3740394429218</v>
      </c>
      <c r="C75" s="33">
        <v>1665.8564658385094</v>
      </c>
      <c r="D75" s="33">
        <f t="shared" si="0"/>
        <v>2400.2305052814313</v>
      </c>
      <c r="E75" s="33"/>
      <c r="F75" s="33">
        <v>0</v>
      </c>
      <c r="G75" s="33">
        <v>0</v>
      </c>
      <c r="H75" s="33">
        <f t="shared" si="1"/>
        <v>0</v>
      </c>
      <c r="I75" s="33"/>
      <c r="J75" s="32">
        <f t="shared" si="2"/>
        <v>734.3740394429218</v>
      </c>
      <c r="K75" s="32">
        <f t="shared" si="3"/>
        <v>1665.8564658385094</v>
      </c>
      <c r="L75" s="32">
        <f t="shared" si="4"/>
        <v>2400.2305052814313</v>
      </c>
      <c r="M75" s="32"/>
      <c r="N75" s="32">
        <v>1580.4739999999999</v>
      </c>
    </row>
    <row r="76" spans="1:14" x14ac:dyDescent="0.2">
      <c r="A76" s="44" t="s">
        <v>104</v>
      </c>
      <c r="B76" s="33">
        <v>245435.37547267112</v>
      </c>
      <c r="C76" s="33">
        <v>231055.00585321779</v>
      </c>
      <c r="D76" s="33">
        <f t="shared" ref="D76:D139" si="5">+B76+C76</f>
        <v>476490.38132588891</v>
      </c>
      <c r="E76" s="33"/>
      <c r="F76" s="33">
        <v>51877.336002333133</v>
      </c>
      <c r="G76" s="33">
        <v>381770.22964467038</v>
      </c>
      <c r="H76" s="33">
        <f t="shared" ref="H76:H139" si="6">+F76+G76</f>
        <v>433647.56564700353</v>
      </c>
      <c r="I76" s="33"/>
      <c r="J76" s="32">
        <f t="shared" ref="J76:J139" si="7">+B76+F76</f>
        <v>297312.71147500427</v>
      </c>
      <c r="K76" s="32">
        <f t="shared" ref="K76:K139" si="8">+C76+G76</f>
        <v>612825.23549788818</v>
      </c>
      <c r="L76" s="32">
        <f t="shared" ref="L76:L139" si="9">+D76+H76</f>
        <v>910137.94697289239</v>
      </c>
      <c r="M76" s="32"/>
      <c r="N76" s="32">
        <v>194.37700000000001</v>
      </c>
    </row>
    <row r="77" spans="1:14" x14ac:dyDescent="0.2">
      <c r="A77" s="44" t="s">
        <v>105</v>
      </c>
      <c r="B77" s="33">
        <v>1488.6984665372049</v>
      </c>
      <c r="C77" s="33">
        <v>1711.7134658385091</v>
      </c>
      <c r="D77" s="33">
        <f t="shared" si="5"/>
        <v>3200.4119323757141</v>
      </c>
      <c r="E77" s="33"/>
      <c r="F77" s="33">
        <v>0</v>
      </c>
      <c r="G77" s="33">
        <v>0</v>
      </c>
      <c r="H77" s="33">
        <f t="shared" si="6"/>
        <v>0</v>
      </c>
      <c r="I77" s="33"/>
      <c r="J77" s="32">
        <f t="shared" si="7"/>
        <v>1488.6984665372049</v>
      </c>
      <c r="K77" s="32">
        <f t="shared" si="8"/>
        <v>1711.7134658385091</v>
      </c>
      <c r="L77" s="32">
        <f t="shared" si="9"/>
        <v>3200.4119323757141</v>
      </c>
      <c r="M77" s="32"/>
      <c r="N77" s="32">
        <v>25</v>
      </c>
    </row>
    <row r="78" spans="1:14" x14ac:dyDescent="0.2">
      <c r="A78" s="44" t="s">
        <v>106</v>
      </c>
      <c r="B78" s="33">
        <v>0</v>
      </c>
      <c r="C78" s="33">
        <v>0</v>
      </c>
      <c r="D78" s="33">
        <f t="shared" si="5"/>
        <v>0</v>
      </c>
      <c r="E78" s="33"/>
      <c r="F78" s="33">
        <v>0</v>
      </c>
      <c r="G78" s="33">
        <v>0</v>
      </c>
      <c r="H78" s="33">
        <f t="shared" si="6"/>
        <v>0</v>
      </c>
      <c r="I78" s="33"/>
      <c r="J78" s="32">
        <f t="shared" si="7"/>
        <v>0</v>
      </c>
      <c r="K78" s="32">
        <f t="shared" si="8"/>
        <v>0</v>
      </c>
      <c r="L78" s="32">
        <f t="shared" si="9"/>
        <v>0</v>
      </c>
      <c r="M78" s="32"/>
      <c r="N78" s="32">
        <v>0</v>
      </c>
    </row>
    <row r="79" spans="1:14" ht="12.75" customHeight="1" x14ac:dyDescent="0.2">
      <c r="A79" s="44" t="s">
        <v>107</v>
      </c>
      <c r="B79" s="33">
        <v>9820.4631125474007</v>
      </c>
      <c r="C79" s="33">
        <v>3169.4511806869036</v>
      </c>
      <c r="D79" s="33">
        <f t="shared" si="5"/>
        <v>12989.914293234304</v>
      </c>
      <c r="E79" s="33"/>
      <c r="F79" s="33">
        <v>50</v>
      </c>
      <c r="G79" s="33">
        <v>103.59849931309631</v>
      </c>
      <c r="H79" s="33">
        <f t="shared" si="6"/>
        <v>153.59849931309631</v>
      </c>
      <c r="I79" s="33"/>
      <c r="J79" s="32">
        <f t="shared" si="7"/>
        <v>9870.4631125474007</v>
      </c>
      <c r="K79" s="32">
        <f t="shared" si="8"/>
        <v>3273.0496800000001</v>
      </c>
      <c r="L79" s="32">
        <f t="shared" si="9"/>
        <v>13143.512792547401</v>
      </c>
      <c r="M79" s="32"/>
      <c r="N79" s="32">
        <v>271.928</v>
      </c>
    </row>
    <row r="80" spans="1:14" x14ac:dyDescent="0.2">
      <c r="A80" s="44" t="s">
        <v>108</v>
      </c>
      <c r="B80" s="33">
        <v>25.736644241628643</v>
      </c>
      <c r="C80" s="33">
        <v>0</v>
      </c>
      <c r="D80" s="33">
        <f t="shared" si="5"/>
        <v>25.736644241628643</v>
      </c>
      <c r="E80" s="33"/>
      <c r="F80" s="33">
        <v>0</v>
      </c>
      <c r="G80" s="33">
        <v>0</v>
      </c>
      <c r="H80" s="33">
        <f t="shared" si="6"/>
        <v>0</v>
      </c>
      <c r="I80" s="33"/>
      <c r="J80" s="32">
        <f t="shared" si="7"/>
        <v>25.736644241628643</v>
      </c>
      <c r="K80" s="32">
        <f t="shared" si="8"/>
        <v>0</v>
      </c>
      <c r="L80" s="32">
        <f t="shared" si="9"/>
        <v>25.736644241628643</v>
      </c>
      <c r="M80" s="32"/>
      <c r="N80" s="32">
        <v>0</v>
      </c>
    </row>
    <row r="81" spans="1:14" x14ac:dyDescent="0.2">
      <c r="A81" s="45" t="s">
        <v>109</v>
      </c>
      <c r="B81" s="33">
        <v>1003.5577516208253</v>
      </c>
      <c r="C81" s="33">
        <v>13203.772430207169</v>
      </c>
      <c r="D81" s="33">
        <f t="shared" si="5"/>
        <v>14207.330181827994</v>
      </c>
      <c r="E81" s="33"/>
      <c r="F81" s="33">
        <v>849.72926063554144</v>
      </c>
      <c r="G81" s="33">
        <v>1438.6861431828279</v>
      </c>
      <c r="H81" s="33">
        <f t="shared" si="6"/>
        <v>2288.4154038183692</v>
      </c>
      <c r="I81" s="33"/>
      <c r="J81" s="32">
        <f t="shared" si="7"/>
        <v>1853.2870122563668</v>
      </c>
      <c r="K81" s="32">
        <f t="shared" si="8"/>
        <v>14642.458573389997</v>
      </c>
      <c r="L81" s="32">
        <f t="shared" si="9"/>
        <v>16495.745585646364</v>
      </c>
      <c r="M81" s="32"/>
      <c r="N81" s="32">
        <v>14626.002</v>
      </c>
    </row>
    <row r="82" spans="1:14" x14ac:dyDescent="0.2">
      <c r="A82" s="44" t="s">
        <v>110</v>
      </c>
      <c r="B82" s="33">
        <v>465.28457204548425</v>
      </c>
      <c r="C82" s="33">
        <v>1290.037</v>
      </c>
      <c r="D82" s="33">
        <f t="shared" si="5"/>
        <v>1755.3215720454843</v>
      </c>
      <c r="E82" s="33"/>
      <c r="F82" s="33">
        <v>0</v>
      </c>
      <c r="G82" s="33">
        <v>0</v>
      </c>
      <c r="H82" s="33">
        <f t="shared" si="6"/>
        <v>0</v>
      </c>
      <c r="I82" s="33"/>
      <c r="J82" s="32">
        <f t="shared" si="7"/>
        <v>465.28457204548425</v>
      </c>
      <c r="K82" s="32">
        <f t="shared" si="8"/>
        <v>1290.037</v>
      </c>
      <c r="L82" s="32">
        <f t="shared" si="9"/>
        <v>1755.3215720454843</v>
      </c>
      <c r="M82" s="32"/>
      <c r="N82" s="32">
        <v>1151.529</v>
      </c>
    </row>
    <row r="83" spans="1:14" x14ac:dyDescent="0.2">
      <c r="A83" s="44" t="s">
        <v>111</v>
      </c>
      <c r="B83" s="33">
        <v>641.56978062365852</v>
      </c>
      <c r="C83" s="33">
        <v>325.14736591665667</v>
      </c>
      <c r="D83" s="33">
        <f t="shared" si="5"/>
        <v>966.71714654031518</v>
      </c>
      <c r="E83" s="33"/>
      <c r="F83" s="33">
        <v>0</v>
      </c>
      <c r="G83" s="33">
        <v>524.36063408334337</v>
      </c>
      <c r="H83" s="33">
        <f t="shared" si="6"/>
        <v>524.36063408334337</v>
      </c>
      <c r="I83" s="33"/>
      <c r="J83" s="32">
        <f t="shared" si="7"/>
        <v>641.56978062365852</v>
      </c>
      <c r="K83" s="32">
        <f t="shared" si="8"/>
        <v>849.50800000000004</v>
      </c>
      <c r="L83" s="32">
        <f t="shared" si="9"/>
        <v>1491.0777806236586</v>
      </c>
      <c r="M83" s="32"/>
      <c r="N83" s="32">
        <v>656.74</v>
      </c>
    </row>
    <row r="84" spans="1:14" ht="12.75" customHeight="1" x14ac:dyDescent="0.2">
      <c r="A84" s="44" t="s">
        <v>112</v>
      </c>
      <c r="B84" s="33">
        <v>256.56299999999999</v>
      </c>
      <c r="C84" s="33">
        <v>25</v>
      </c>
      <c r="D84" s="33">
        <f t="shared" si="5"/>
        <v>281.56299999999999</v>
      </c>
      <c r="E84" s="33"/>
      <c r="F84" s="33">
        <v>10</v>
      </c>
      <c r="G84" s="33">
        <v>0</v>
      </c>
      <c r="H84" s="33">
        <f t="shared" si="6"/>
        <v>10</v>
      </c>
      <c r="I84" s="33"/>
      <c r="J84" s="32">
        <f t="shared" si="7"/>
        <v>266.56299999999999</v>
      </c>
      <c r="K84" s="32">
        <f t="shared" si="8"/>
        <v>25</v>
      </c>
      <c r="L84" s="32">
        <f t="shared" si="9"/>
        <v>291.56299999999999</v>
      </c>
      <c r="M84" s="32"/>
      <c r="N84" s="32">
        <v>0</v>
      </c>
    </row>
    <row r="85" spans="1:14" x14ac:dyDescent="0.2">
      <c r="A85" s="44" t="s">
        <v>113</v>
      </c>
      <c r="B85" s="33">
        <v>36.905118978311528</v>
      </c>
      <c r="C85" s="33">
        <v>3305.806</v>
      </c>
      <c r="D85" s="33">
        <f t="shared" si="5"/>
        <v>3342.7111189783118</v>
      </c>
      <c r="E85" s="33"/>
      <c r="F85" s="33">
        <v>0</v>
      </c>
      <c r="G85" s="33">
        <v>0</v>
      </c>
      <c r="H85" s="33">
        <f t="shared" si="6"/>
        <v>0</v>
      </c>
      <c r="I85" s="33"/>
      <c r="J85" s="32">
        <f t="shared" si="7"/>
        <v>36.905118978311528</v>
      </c>
      <c r="K85" s="32">
        <f t="shared" si="8"/>
        <v>3305.806</v>
      </c>
      <c r="L85" s="32">
        <f t="shared" si="9"/>
        <v>3342.7111189783118</v>
      </c>
      <c r="M85" s="32"/>
      <c r="N85" s="32">
        <v>224</v>
      </c>
    </row>
    <row r="86" spans="1:14" x14ac:dyDescent="0.2">
      <c r="A86" s="44" t="s">
        <v>114</v>
      </c>
      <c r="B86" s="33">
        <v>197.56598086819594</v>
      </c>
      <c r="C86" s="33">
        <v>13468.914373668322</v>
      </c>
      <c r="D86" s="33">
        <f t="shared" si="5"/>
        <v>13666.480354536518</v>
      </c>
      <c r="E86" s="33"/>
      <c r="F86" s="33">
        <v>0</v>
      </c>
      <c r="G86" s="33">
        <v>23397.334626331682</v>
      </c>
      <c r="H86" s="33">
        <f t="shared" si="6"/>
        <v>23397.334626331682</v>
      </c>
      <c r="I86" s="33"/>
      <c r="J86" s="32">
        <f t="shared" si="7"/>
        <v>197.56598086819594</v>
      </c>
      <c r="K86" s="32">
        <f t="shared" si="8"/>
        <v>36866.249000000003</v>
      </c>
      <c r="L86" s="32">
        <f t="shared" si="9"/>
        <v>37063.814980868199</v>
      </c>
      <c r="M86" s="32"/>
      <c r="N86" s="32">
        <v>36636.048000000003</v>
      </c>
    </row>
    <row r="87" spans="1:14" x14ac:dyDescent="0.2">
      <c r="A87" s="44" t="s">
        <v>115</v>
      </c>
      <c r="B87" s="33">
        <v>4277.3406215560217</v>
      </c>
      <c r="C87" s="33">
        <v>700.97095078176108</v>
      </c>
      <c r="D87" s="33">
        <f t="shared" si="5"/>
        <v>4978.3115723377832</v>
      </c>
      <c r="E87" s="33"/>
      <c r="F87" s="33">
        <v>38.314</v>
      </c>
      <c r="G87" s="33">
        <v>2079.442988100227</v>
      </c>
      <c r="H87" s="33">
        <f t="shared" si="6"/>
        <v>2117.7569881002269</v>
      </c>
      <c r="I87" s="33"/>
      <c r="J87" s="32">
        <f t="shared" si="7"/>
        <v>4315.654621556022</v>
      </c>
      <c r="K87" s="32">
        <f t="shared" si="8"/>
        <v>2780.4139388819881</v>
      </c>
      <c r="L87" s="32">
        <f t="shared" si="9"/>
        <v>7096.0685604380105</v>
      </c>
      <c r="M87" s="32"/>
      <c r="N87" s="32">
        <v>0</v>
      </c>
    </row>
    <row r="88" spans="1:14" x14ac:dyDescent="0.2">
      <c r="A88" s="44" t="s">
        <v>116</v>
      </c>
      <c r="B88" s="33">
        <v>2081.7807312646164</v>
      </c>
      <c r="C88" s="33">
        <v>1753.3260990625477</v>
      </c>
      <c r="D88" s="33">
        <f t="shared" si="5"/>
        <v>3835.1068303271641</v>
      </c>
      <c r="E88" s="33"/>
      <c r="F88" s="33">
        <v>135</v>
      </c>
      <c r="G88" s="33">
        <v>1673.9495220554645</v>
      </c>
      <c r="H88" s="33">
        <f t="shared" si="6"/>
        <v>1808.9495220554645</v>
      </c>
      <c r="I88" s="33"/>
      <c r="J88" s="32">
        <f t="shared" si="7"/>
        <v>2216.7807312646164</v>
      </c>
      <c r="K88" s="32">
        <f t="shared" si="8"/>
        <v>3427.2756211180122</v>
      </c>
      <c r="L88" s="32">
        <f t="shared" si="9"/>
        <v>5644.0563523826286</v>
      </c>
      <c r="M88" s="32"/>
      <c r="N88" s="32">
        <v>0</v>
      </c>
    </row>
    <row r="89" spans="1:14" x14ac:dyDescent="0.2">
      <c r="A89" s="44" t="s">
        <v>117</v>
      </c>
      <c r="B89" s="33">
        <v>25632.205503420617</v>
      </c>
      <c r="C89" s="33">
        <v>34909.66322100332</v>
      </c>
      <c r="D89" s="33">
        <f t="shared" si="5"/>
        <v>60541.868724423941</v>
      </c>
      <c r="E89" s="33"/>
      <c r="F89" s="33">
        <v>1050.7607061947238</v>
      </c>
      <c r="G89" s="33">
        <v>1955.0808835929465</v>
      </c>
      <c r="H89" s="33">
        <f t="shared" si="6"/>
        <v>3005.8415897876703</v>
      </c>
      <c r="I89" s="33"/>
      <c r="J89" s="32">
        <f t="shared" si="7"/>
        <v>26682.966209615341</v>
      </c>
      <c r="K89" s="32">
        <f t="shared" si="8"/>
        <v>36864.74410459627</v>
      </c>
      <c r="L89" s="32">
        <f t="shared" si="9"/>
        <v>63547.71031421161</v>
      </c>
      <c r="M89" s="32"/>
      <c r="N89" s="32">
        <v>19240.971999999998</v>
      </c>
    </row>
    <row r="90" spans="1:14" x14ac:dyDescent="0.2">
      <c r="A90" s="44" t="s">
        <v>118</v>
      </c>
      <c r="B90" s="33">
        <v>5008.4529722989028</v>
      </c>
      <c r="C90" s="33">
        <v>9705.6671620616162</v>
      </c>
      <c r="D90" s="33">
        <f t="shared" si="5"/>
        <v>14714.120134360519</v>
      </c>
      <c r="E90" s="33"/>
      <c r="F90" s="33">
        <v>150</v>
      </c>
      <c r="G90" s="33">
        <v>2639.2288379383822</v>
      </c>
      <c r="H90" s="33">
        <f t="shared" si="6"/>
        <v>2789.2288379383822</v>
      </c>
      <c r="I90" s="33"/>
      <c r="J90" s="32">
        <f t="shared" si="7"/>
        <v>5158.4529722989028</v>
      </c>
      <c r="K90" s="32">
        <f t="shared" si="8"/>
        <v>12344.895999999999</v>
      </c>
      <c r="L90" s="32">
        <f t="shared" si="9"/>
        <v>17503.3489722989</v>
      </c>
      <c r="M90" s="32"/>
      <c r="N90" s="32">
        <v>10430.91</v>
      </c>
    </row>
    <row r="91" spans="1:14" x14ac:dyDescent="0.2">
      <c r="A91" s="44" t="s">
        <v>119</v>
      </c>
      <c r="B91" s="33">
        <v>3810.8861950569799</v>
      </c>
      <c r="C91" s="33">
        <v>815.42399999999998</v>
      </c>
      <c r="D91" s="33">
        <f t="shared" si="5"/>
        <v>4626.3101950569799</v>
      </c>
      <c r="E91" s="33"/>
      <c r="F91" s="33">
        <v>0</v>
      </c>
      <c r="G91" s="33">
        <v>0</v>
      </c>
      <c r="H91" s="33">
        <f t="shared" si="6"/>
        <v>0</v>
      </c>
      <c r="I91" s="33"/>
      <c r="J91" s="32">
        <f t="shared" si="7"/>
        <v>3810.8861950569799</v>
      </c>
      <c r="K91" s="32">
        <f t="shared" si="8"/>
        <v>815.42399999999998</v>
      </c>
      <c r="L91" s="32">
        <f t="shared" si="9"/>
        <v>4626.3101950569799</v>
      </c>
      <c r="M91" s="32"/>
      <c r="N91" s="32">
        <v>280.85599999999999</v>
      </c>
    </row>
    <row r="92" spans="1:14" ht="12.75" customHeight="1" x14ac:dyDescent="0.2">
      <c r="A92" s="44" t="s">
        <v>120</v>
      </c>
      <c r="B92" s="33">
        <v>476.79919980574869</v>
      </c>
      <c r="C92" s="33">
        <v>7315.8761118012426</v>
      </c>
      <c r="D92" s="33">
        <f t="shared" si="5"/>
        <v>7792.6753116069913</v>
      </c>
      <c r="E92" s="33"/>
      <c r="F92" s="33">
        <v>0</v>
      </c>
      <c r="G92" s="33">
        <v>9965.8119999999999</v>
      </c>
      <c r="H92" s="33">
        <f t="shared" si="6"/>
        <v>9965.8119999999999</v>
      </c>
      <c r="I92" s="33"/>
      <c r="J92" s="32">
        <f t="shared" si="7"/>
        <v>476.79919980574869</v>
      </c>
      <c r="K92" s="32">
        <f t="shared" si="8"/>
        <v>17281.688111801242</v>
      </c>
      <c r="L92" s="32">
        <f t="shared" si="9"/>
        <v>17758.48731160699</v>
      </c>
      <c r="M92" s="32"/>
      <c r="N92" s="32">
        <v>5988.3090000000002</v>
      </c>
    </row>
    <row r="93" spans="1:14" ht="12.75" customHeight="1" x14ac:dyDescent="0.2">
      <c r="A93" s="44" t="s">
        <v>121</v>
      </c>
      <c r="B93" s="33">
        <v>47825.101015045802</v>
      </c>
      <c r="C93" s="33">
        <v>23547.846202877088</v>
      </c>
      <c r="D93" s="33">
        <f t="shared" si="5"/>
        <v>71372.947217922891</v>
      </c>
      <c r="E93" s="33"/>
      <c r="F93" s="33">
        <v>27714.70321152937</v>
      </c>
      <c r="G93" s="33">
        <v>21455.960277122911</v>
      </c>
      <c r="H93" s="33">
        <f t="shared" si="6"/>
        <v>49170.663488652281</v>
      </c>
      <c r="I93" s="33"/>
      <c r="J93" s="32">
        <f t="shared" si="7"/>
        <v>75539.804226575172</v>
      </c>
      <c r="K93" s="32">
        <f t="shared" si="8"/>
        <v>45003.806479999999</v>
      </c>
      <c r="L93" s="32">
        <f t="shared" si="9"/>
        <v>120543.61070657517</v>
      </c>
      <c r="M93" s="32"/>
      <c r="N93" s="32">
        <v>71.962999999999994</v>
      </c>
    </row>
    <row r="94" spans="1:14" ht="12.75" customHeight="1" x14ac:dyDescent="0.2">
      <c r="A94" s="44" t="s">
        <v>122</v>
      </c>
      <c r="B94" s="33">
        <v>6216.471753363543</v>
      </c>
      <c r="C94" s="33">
        <v>503.04845926570442</v>
      </c>
      <c r="D94" s="33">
        <f t="shared" si="5"/>
        <v>6719.5202126292479</v>
      </c>
      <c r="E94" s="33"/>
      <c r="F94" s="33">
        <v>100</v>
      </c>
      <c r="G94" s="33">
        <v>18.720590423736574</v>
      </c>
      <c r="H94" s="33">
        <f t="shared" si="6"/>
        <v>118.72059042373658</v>
      </c>
      <c r="I94" s="33"/>
      <c r="J94" s="32">
        <f t="shared" si="7"/>
        <v>6316.471753363543</v>
      </c>
      <c r="K94" s="32">
        <f t="shared" si="8"/>
        <v>521.76904968944098</v>
      </c>
      <c r="L94" s="32">
        <f t="shared" si="9"/>
        <v>6838.2408030529841</v>
      </c>
      <c r="M94" s="32"/>
      <c r="N94" s="32">
        <v>50</v>
      </c>
    </row>
    <row r="95" spans="1:14" ht="12.75" customHeight="1" x14ac:dyDescent="0.2">
      <c r="A95" s="44" t="s">
        <v>123</v>
      </c>
      <c r="B95" s="33">
        <v>109896.29195874196</v>
      </c>
      <c r="C95" s="33">
        <v>106611.65867136163</v>
      </c>
      <c r="D95" s="33">
        <f t="shared" si="5"/>
        <v>216507.95063010359</v>
      </c>
      <c r="E95" s="33"/>
      <c r="F95" s="33">
        <v>20014.274706545493</v>
      </c>
      <c r="G95" s="33">
        <v>26270.840304539011</v>
      </c>
      <c r="H95" s="33">
        <f t="shared" si="6"/>
        <v>46285.115011084505</v>
      </c>
      <c r="I95" s="33"/>
      <c r="J95" s="32">
        <f t="shared" si="7"/>
        <v>129910.56666528745</v>
      </c>
      <c r="K95" s="32">
        <f t="shared" si="8"/>
        <v>132882.49897590064</v>
      </c>
      <c r="L95" s="32">
        <f t="shared" si="9"/>
        <v>262793.06564118806</v>
      </c>
      <c r="M95" s="32"/>
      <c r="N95" s="32">
        <v>135.47300000000001</v>
      </c>
    </row>
    <row r="96" spans="1:14" ht="12.75" customHeight="1" x14ac:dyDescent="0.2">
      <c r="A96" s="44" t="s">
        <v>124</v>
      </c>
      <c r="B96" s="33">
        <v>45911.573049095634</v>
      </c>
      <c r="C96" s="33">
        <v>318.39100000000002</v>
      </c>
      <c r="D96" s="33">
        <f t="shared" si="5"/>
        <v>46229.964049095637</v>
      </c>
      <c r="E96" s="33"/>
      <c r="F96" s="33">
        <v>0</v>
      </c>
      <c r="G96" s="33">
        <v>0</v>
      </c>
      <c r="H96" s="33">
        <f t="shared" si="6"/>
        <v>0</v>
      </c>
      <c r="I96" s="33"/>
      <c r="J96" s="32">
        <f t="shared" si="7"/>
        <v>45911.573049095634</v>
      </c>
      <c r="K96" s="32">
        <f t="shared" si="8"/>
        <v>318.39100000000002</v>
      </c>
      <c r="L96" s="32">
        <f t="shared" si="9"/>
        <v>46229.964049095637</v>
      </c>
      <c r="M96" s="32"/>
      <c r="N96" s="32">
        <v>0</v>
      </c>
    </row>
    <row r="97" spans="1:14" ht="12.75" customHeight="1" x14ac:dyDescent="0.2">
      <c r="A97" s="44" t="s">
        <v>125</v>
      </c>
      <c r="B97" s="33">
        <v>292655.29183978849</v>
      </c>
      <c r="C97" s="33">
        <v>582823.55847617821</v>
      </c>
      <c r="D97" s="33">
        <f t="shared" si="5"/>
        <v>875478.85031596664</v>
      </c>
      <c r="E97" s="33"/>
      <c r="F97" s="33">
        <v>39384.282670656627</v>
      </c>
      <c r="G97" s="33">
        <v>657927.08941202052</v>
      </c>
      <c r="H97" s="33">
        <f t="shared" si="6"/>
        <v>697311.3720826772</v>
      </c>
      <c r="I97" s="33"/>
      <c r="J97" s="32">
        <f t="shared" si="7"/>
        <v>332039.57451044512</v>
      </c>
      <c r="K97" s="32">
        <f t="shared" si="8"/>
        <v>1240750.6478881987</v>
      </c>
      <c r="L97" s="32">
        <f t="shared" si="9"/>
        <v>1572790.2223986438</v>
      </c>
      <c r="M97" s="32"/>
      <c r="N97" s="32">
        <v>180.31700000000001</v>
      </c>
    </row>
    <row r="98" spans="1:14" ht="12.75" customHeight="1" x14ac:dyDescent="0.2">
      <c r="A98" s="44" t="s">
        <v>126</v>
      </c>
      <c r="B98" s="33">
        <v>2794.3809253360209</v>
      </c>
      <c r="C98" s="33">
        <v>1235.5929440993791</v>
      </c>
      <c r="D98" s="33">
        <f t="shared" si="5"/>
        <v>4029.9738694354</v>
      </c>
      <c r="E98" s="33"/>
      <c r="F98" s="33">
        <v>42.042763495976367</v>
      </c>
      <c r="G98" s="33">
        <v>2337.7739999999999</v>
      </c>
      <c r="H98" s="33">
        <f t="shared" si="6"/>
        <v>2379.8167634959764</v>
      </c>
      <c r="I98" s="33"/>
      <c r="J98" s="32">
        <f t="shared" si="7"/>
        <v>2836.4236888319974</v>
      </c>
      <c r="K98" s="32">
        <f t="shared" si="8"/>
        <v>3573.366944099379</v>
      </c>
      <c r="L98" s="32">
        <f t="shared" si="9"/>
        <v>6409.7906329313764</v>
      </c>
      <c r="M98" s="32"/>
      <c r="N98" s="32">
        <v>815.65300000000002</v>
      </c>
    </row>
    <row r="99" spans="1:14" ht="12.75" customHeight="1" x14ac:dyDescent="0.2">
      <c r="A99" s="44" t="s">
        <v>127</v>
      </c>
      <c r="B99" s="33">
        <v>1724.8211223840024</v>
      </c>
      <c r="C99" s="33">
        <v>4829.2863879540455</v>
      </c>
      <c r="D99" s="33">
        <f t="shared" si="5"/>
        <v>6554.1075103380481</v>
      </c>
      <c r="E99" s="33"/>
      <c r="F99" s="33">
        <v>0</v>
      </c>
      <c r="G99" s="33">
        <v>203.69618968570691</v>
      </c>
      <c r="H99" s="33">
        <f t="shared" si="6"/>
        <v>203.69618968570691</v>
      </c>
      <c r="I99" s="33"/>
      <c r="J99" s="32">
        <f t="shared" si="7"/>
        <v>1724.8211223840024</v>
      </c>
      <c r="K99" s="32">
        <f t="shared" si="8"/>
        <v>5032.982577639752</v>
      </c>
      <c r="L99" s="32">
        <f t="shared" si="9"/>
        <v>6757.8037000237546</v>
      </c>
      <c r="M99" s="32"/>
      <c r="N99" s="32">
        <v>3906.6689999999999</v>
      </c>
    </row>
    <row r="100" spans="1:14" ht="12.75" customHeight="1" x14ac:dyDescent="0.2">
      <c r="A100" s="44" t="s">
        <v>128</v>
      </c>
      <c r="B100" s="33">
        <v>838.64838229779264</v>
      </c>
      <c r="C100" s="33">
        <v>4602.7444045889706</v>
      </c>
      <c r="D100" s="33">
        <f t="shared" si="5"/>
        <v>5441.3927868867631</v>
      </c>
      <c r="E100" s="33"/>
      <c r="F100" s="33">
        <v>0</v>
      </c>
      <c r="G100" s="33">
        <v>3524.2395954110298</v>
      </c>
      <c r="H100" s="33">
        <f t="shared" si="6"/>
        <v>3524.2395954110298</v>
      </c>
      <c r="I100" s="33"/>
      <c r="J100" s="32">
        <f t="shared" si="7"/>
        <v>838.64838229779264</v>
      </c>
      <c r="K100" s="32">
        <f t="shared" si="8"/>
        <v>8126.9840000000004</v>
      </c>
      <c r="L100" s="32">
        <f t="shared" si="9"/>
        <v>8965.6323822977938</v>
      </c>
      <c r="M100" s="32"/>
      <c r="N100" s="32">
        <v>680.03600000000006</v>
      </c>
    </row>
    <row r="101" spans="1:14" ht="12.75" customHeight="1" x14ac:dyDescent="0.2">
      <c r="A101" s="44" t="s">
        <v>129</v>
      </c>
      <c r="B101" s="33">
        <v>20.815066590603003</v>
      </c>
      <c r="C101" s="33">
        <v>0.48399999999999999</v>
      </c>
      <c r="D101" s="33">
        <f t="shared" si="5"/>
        <v>21.299066590603005</v>
      </c>
      <c r="E101" s="33"/>
      <c r="F101" s="33">
        <v>0</v>
      </c>
      <c r="G101" s="33">
        <v>0</v>
      </c>
      <c r="H101" s="33">
        <f t="shared" si="6"/>
        <v>0</v>
      </c>
      <c r="I101" s="33"/>
      <c r="J101" s="32">
        <f t="shared" si="7"/>
        <v>20.815066590603003</v>
      </c>
      <c r="K101" s="32">
        <f t="shared" si="8"/>
        <v>0.48399999999999999</v>
      </c>
      <c r="L101" s="32">
        <f t="shared" si="9"/>
        <v>21.299066590603005</v>
      </c>
      <c r="M101" s="32"/>
      <c r="N101" s="32">
        <v>0</v>
      </c>
    </row>
    <row r="102" spans="1:14" ht="12.75" customHeight="1" x14ac:dyDescent="0.2">
      <c r="A102" s="44" t="s">
        <v>340</v>
      </c>
      <c r="B102" s="33">
        <v>868.88329838675941</v>
      </c>
      <c r="C102" s="33">
        <v>210.03</v>
      </c>
      <c r="D102" s="33">
        <f t="shared" si="5"/>
        <v>1078.9132983867594</v>
      </c>
      <c r="E102" s="33"/>
      <c r="F102" s="33">
        <v>0</v>
      </c>
      <c r="G102" s="33">
        <v>0</v>
      </c>
      <c r="H102" s="33">
        <f t="shared" si="6"/>
        <v>0</v>
      </c>
      <c r="I102" s="33"/>
      <c r="J102" s="32">
        <f t="shared" si="7"/>
        <v>868.88329838675941</v>
      </c>
      <c r="K102" s="32">
        <f t="shared" si="8"/>
        <v>210.03</v>
      </c>
      <c r="L102" s="32">
        <f t="shared" si="9"/>
        <v>1078.9132983867594</v>
      </c>
      <c r="M102" s="32"/>
      <c r="N102" s="32">
        <v>465.745</v>
      </c>
    </row>
    <row r="103" spans="1:14" ht="12.75" customHeight="1" x14ac:dyDescent="0.2">
      <c r="A103" s="44" t="s">
        <v>341</v>
      </c>
      <c r="B103" s="33">
        <v>50509.477719477618</v>
      </c>
      <c r="C103" s="33">
        <v>136746.61578698514</v>
      </c>
      <c r="D103" s="33">
        <f t="shared" si="5"/>
        <v>187256.09350646276</v>
      </c>
      <c r="E103" s="33"/>
      <c r="F103" s="33">
        <v>3693.4189999999999</v>
      </c>
      <c r="G103" s="33">
        <v>28091.105250281922</v>
      </c>
      <c r="H103" s="33">
        <f t="shared" si="6"/>
        <v>31784.524250281924</v>
      </c>
      <c r="I103" s="33"/>
      <c r="J103" s="32">
        <f t="shared" si="7"/>
        <v>54202.89671947762</v>
      </c>
      <c r="K103" s="32">
        <f t="shared" si="8"/>
        <v>164837.72103726707</v>
      </c>
      <c r="L103" s="32">
        <f t="shared" si="9"/>
        <v>219040.61775674467</v>
      </c>
      <c r="M103" s="32"/>
      <c r="N103" s="30">
        <v>0</v>
      </c>
    </row>
    <row r="104" spans="1:14" ht="12.75" customHeight="1" x14ac:dyDescent="0.2">
      <c r="A104" s="44" t="s">
        <v>130</v>
      </c>
      <c r="B104" s="33">
        <v>20106.985224568722</v>
      </c>
      <c r="C104" s="33">
        <v>55685.740110153245</v>
      </c>
      <c r="D104" s="33">
        <f t="shared" si="5"/>
        <v>75792.725334721967</v>
      </c>
      <c r="E104" s="33"/>
      <c r="F104" s="33">
        <v>2000</v>
      </c>
      <c r="G104" s="33">
        <v>221670.00188984678</v>
      </c>
      <c r="H104" s="33">
        <f t="shared" si="6"/>
        <v>223670.00188984678</v>
      </c>
      <c r="I104" s="33"/>
      <c r="J104" s="32">
        <f t="shared" si="7"/>
        <v>22106.985224568722</v>
      </c>
      <c r="K104" s="32">
        <f t="shared" si="8"/>
        <v>277355.74200000003</v>
      </c>
      <c r="L104" s="32">
        <f t="shared" si="9"/>
        <v>299462.72722456872</v>
      </c>
      <c r="M104" s="32"/>
      <c r="N104" s="32">
        <v>6200</v>
      </c>
    </row>
    <row r="105" spans="1:14" ht="12.75" customHeight="1" x14ac:dyDescent="0.2">
      <c r="A105" s="44" t="s">
        <v>131</v>
      </c>
      <c r="B105" s="33">
        <v>165.87927690563919</v>
      </c>
      <c r="C105" s="33">
        <v>440.43197670238015</v>
      </c>
      <c r="D105" s="33">
        <f t="shared" si="5"/>
        <v>606.31125360801934</v>
      </c>
      <c r="E105" s="33"/>
      <c r="F105" s="33">
        <v>0</v>
      </c>
      <c r="G105" s="33">
        <v>356.62202329761993</v>
      </c>
      <c r="H105" s="33">
        <f t="shared" si="6"/>
        <v>356.62202329761993</v>
      </c>
      <c r="I105" s="33"/>
      <c r="J105" s="32">
        <f t="shared" si="7"/>
        <v>165.87927690563919</v>
      </c>
      <c r="K105" s="32">
        <f t="shared" si="8"/>
        <v>797.05400000000009</v>
      </c>
      <c r="L105" s="32">
        <f t="shared" si="9"/>
        <v>962.93327690563933</v>
      </c>
      <c r="M105" s="32"/>
      <c r="N105" s="32">
        <v>0</v>
      </c>
    </row>
    <row r="106" spans="1:14" x14ac:dyDescent="0.2">
      <c r="A106" s="44" t="s">
        <v>132</v>
      </c>
      <c r="B106" s="33">
        <v>326.21606111486864</v>
      </c>
      <c r="C106" s="33">
        <v>704.07295652173912</v>
      </c>
      <c r="D106" s="33">
        <f t="shared" si="5"/>
        <v>1030.2890176366077</v>
      </c>
      <c r="E106" s="33"/>
      <c r="F106" s="33">
        <v>0</v>
      </c>
      <c r="G106" s="33">
        <v>0</v>
      </c>
      <c r="H106" s="33">
        <f t="shared" si="6"/>
        <v>0</v>
      </c>
      <c r="I106" s="33"/>
      <c r="J106" s="32">
        <f t="shared" si="7"/>
        <v>326.21606111486864</v>
      </c>
      <c r="K106" s="32">
        <f t="shared" si="8"/>
        <v>704.07295652173912</v>
      </c>
      <c r="L106" s="32">
        <f t="shared" si="9"/>
        <v>1030.2890176366077</v>
      </c>
      <c r="M106" s="32"/>
      <c r="N106" s="32">
        <v>0</v>
      </c>
    </row>
    <row r="107" spans="1:14" x14ac:dyDescent="0.2">
      <c r="A107" s="44" t="s">
        <v>133</v>
      </c>
      <c r="B107" s="33">
        <v>521.58898075681611</v>
      </c>
      <c r="C107" s="33">
        <v>27.208233964298358</v>
      </c>
      <c r="D107" s="33">
        <f t="shared" si="5"/>
        <v>548.79721472111441</v>
      </c>
      <c r="E107" s="33"/>
      <c r="F107" s="33">
        <v>19.481000000000002</v>
      </c>
      <c r="G107" s="33">
        <v>94.271033116446972</v>
      </c>
      <c r="H107" s="33">
        <f t="shared" si="6"/>
        <v>113.75203311644697</v>
      </c>
      <c r="I107" s="33"/>
      <c r="J107" s="32">
        <f t="shared" si="7"/>
        <v>541.06998075681611</v>
      </c>
      <c r="K107" s="32">
        <f t="shared" si="8"/>
        <v>121.47926708074533</v>
      </c>
      <c r="L107" s="32">
        <f t="shared" si="9"/>
        <v>662.54924783756132</v>
      </c>
      <c r="M107" s="32"/>
      <c r="N107" s="32">
        <v>0</v>
      </c>
    </row>
    <row r="108" spans="1:14" x14ac:dyDescent="0.2">
      <c r="A108" s="44" t="s">
        <v>134</v>
      </c>
      <c r="B108" s="33">
        <v>701.82190851261203</v>
      </c>
      <c r="C108" s="33">
        <v>12806.558999999999</v>
      </c>
      <c r="D108" s="33">
        <f t="shared" si="5"/>
        <v>13508.380908512612</v>
      </c>
      <c r="E108" s="33"/>
      <c r="F108" s="33">
        <v>0</v>
      </c>
      <c r="G108" s="33">
        <v>294.245</v>
      </c>
      <c r="H108" s="33">
        <f t="shared" si="6"/>
        <v>294.245</v>
      </c>
      <c r="I108" s="33"/>
      <c r="J108" s="32">
        <f t="shared" si="7"/>
        <v>701.82190851261203</v>
      </c>
      <c r="K108" s="32">
        <f t="shared" si="8"/>
        <v>13100.804</v>
      </c>
      <c r="L108" s="32">
        <f t="shared" si="9"/>
        <v>13802.625908512613</v>
      </c>
      <c r="M108" s="32"/>
      <c r="N108" s="32">
        <v>12067.133</v>
      </c>
    </row>
    <row r="109" spans="1:14" x14ac:dyDescent="0.2">
      <c r="A109" s="44" t="s">
        <v>135</v>
      </c>
      <c r="B109" s="33">
        <v>476.12526111486858</v>
      </c>
      <c r="C109" s="33">
        <v>478.90095652173915</v>
      </c>
      <c r="D109" s="33">
        <f t="shared" si="5"/>
        <v>955.02621763660773</v>
      </c>
      <c r="E109" s="33"/>
      <c r="F109" s="33">
        <v>0</v>
      </c>
      <c r="G109" s="33">
        <v>0</v>
      </c>
      <c r="H109" s="33">
        <f t="shared" si="6"/>
        <v>0</v>
      </c>
      <c r="I109" s="33"/>
      <c r="J109" s="32">
        <f t="shared" si="7"/>
        <v>476.12526111486858</v>
      </c>
      <c r="K109" s="32">
        <f t="shared" si="8"/>
        <v>478.90095652173915</v>
      </c>
      <c r="L109" s="32">
        <f t="shared" si="9"/>
        <v>955.02621763660773</v>
      </c>
      <c r="M109" s="32"/>
      <c r="N109" s="32">
        <v>588</v>
      </c>
    </row>
    <row r="110" spans="1:14" ht="12.75" customHeight="1" x14ac:dyDescent="0.2">
      <c r="A110" s="44" t="s">
        <v>136</v>
      </c>
      <c r="B110" s="33">
        <v>27.374512775348581</v>
      </c>
      <c r="C110" s="33">
        <v>2432.5741523592983</v>
      </c>
      <c r="D110" s="33">
        <f t="shared" si="5"/>
        <v>2459.9486651346469</v>
      </c>
      <c r="E110" s="33"/>
      <c r="F110" s="33">
        <v>0</v>
      </c>
      <c r="G110" s="33">
        <v>149.64584764070185</v>
      </c>
      <c r="H110" s="33">
        <f t="shared" si="6"/>
        <v>149.64584764070185</v>
      </c>
      <c r="I110" s="33"/>
      <c r="J110" s="32">
        <f t="shared" si="7"/>
        <v>27.374512775348581</v>
      </c>
      <c r="K110" s="32">
        <f t="shared" si="8"/>
        <v>2582.2200000000003</v>
      </c>
      <c r="L110" s="32">
        <f t="shared" si="9"/>
        <v>2609.5945127753489</v>
      </c>
      <c r="M110" s="32"/>
      <c r="N110" s="32">
        <v>995</v>
      </c>
    </row>
    <row r="111" spans="1:14" x14ac:dyDescent="0.2">
      <c r="A111" s="44" t="s">
        <v>137</v>
      </c>
      <c r="B111" s="33">
        <v>1899.1192812170816</v>
      </c>
      <c r="C111" s="33">
        <v>12728.909707427043</v>
      </c>
      <c r="D111" s="33">
        <f t="shared" si="5"/>
        <v>14628.028988644124</v>
      </c>
      <c r="E111" s="33"/>
      <c r="F111" s="33">
        <v>0</v>
      </c>
      <c r="G111" s="33">
        <v>88.35898201395193</v>
      </c>
      <c r="H111" s="33">
        <f t="shared" si="6"/>
        <v>88.35898201395193</v>
      </c>
      <c r="I111" s="33"/>
      <c r="J111" s="32">
        <f t="shared" si="7"/>
        <v>1899.1192812170816</v>
      </c>
      <c r="K111" s="32">
        <f t="shared" si="8"/>
        <v>12817.268689440994</v>
      </c>
      <c r="L111" s="32">
        <f t="shared" si="9"/>
        <v>14716.387970658076</v>
      </c>
      <c r="M111" s="32"/>
      <c r="N111" s="32">
        <v>7318.7200000000157</v>
      </c>
    </row>
    <row r="112" spans="1:14" x14ac:dyDescent="0.2">
      <c r="A112" s="44" t="s">
        <v>138</v>
      </c>
      <c r="B112" s="33">
        <v>473.03127298935163</v>
      </c>
      <c r="C112" s="33">
        <v>402.13345089889378</v>
      </c>
      <c r="D112" s="33">
        <f t="shared" si="5"/>
        <v>875.16472388824536</v>
      </c>
      <c r="E112" s="33"/>
      <c r="F112" s="33">
        <v>205.62291796159258</v>
      </c>
      <c r="G112" s="33">
        <v>578.31800674085787</v>
      </c>
      <c r="H112" s="33">
        <f t="shared" si="6"/>
        <v>783.9409247024505</v>
      </c>
      <c r="I112" s="33"/>
      <c r="J112" s="32">
        <f t="shared" si="7"/>
        <v>678.65419095094421</v>
      </c>
      <c r="K112" s="32">
        <f t="shared" si="8"/>
        <v>980.45145763975165</v>
      </c>
      <c r="L112" s="32">
        <f t="shared" si="9"/>
        <v>1659.1056485906959</v>
      </c>
      <c r="M112" s="32"/>
      <c r="N112" s="32">
        <v>0</v>
      </c>
    </row>
    <row r="113" spans="1:14" x14ac:dyDescent="0.2">
      <c r="A113" s="44" t="s">
        <v>139</v>
      </c>
      <c r="B113" s="33">
        <v>849.39028544412372</v>
      </c>
      <c r="C113" s="33">
        <v>436.88362353893729</v>
      </c>
      <c r="D113" s="33">
        <f t="shared" si="5"/>
        <v>1286.2739089830611</v>
      </c>
      <c r="E113" s="33"/>
      <c r="F113" s="33">
        <v>22.7</v>
      </c>
      <c r="G113" s="33">
        <v>71.005419939323644</v>
      </c>
      <c r="H113" s="33">
        <f t="shared" si="6"/>
        <v>93.705419939323647</v>
      </c>
      <c r="I113" s="33"/>
      <c r="J113" s="32">
        <f t="shared" si="7"/>
        <v>872.09028544412377</v>
      </c>
      <c r="K113" s="32">
        <f t="shared" si="8"/>
        <v>507.88904347826093</v>
      </c>
      <c r="L113" s="32">
        <f t="shared" si="9"/>
        <v>1379.9793289223849</v>
      </c>
      <c r="M113" s="32"/>
      <c r="N113" s="32">
        <v>341</v>
      </c>
    </row>
    <row r="114" spans="1:14" x14ac:dyDescent="0.2">
      <c r="A114" s="44" t="s">
        <v>140</v>
      </c>
      <c r="B114" s="33">
        <v>29302.717437746076</v>
      </c>
      <c r="C114" s="33">
        <v>31691.975144368331</v>
      </c>
      <c r="D114" s="33">
        <f t="shared" si="5"/>
        <v>60994.69258211441</v>
      </c>
      <c r="E114" s="33"/>
      <c r="F114" s="33">
        <v>10027.788374256494</v>
      </c>
      <c r="G114" s="33">
        <v>19933.79931799191</v>
      </c>
      <c r="H114" s="33">
        <f t="shared" si="6"/>
        <v>29961.587692248402</v>
      </c>
      <c r="I114" s="33"/>
      <c r="J114" s="32">
        <f t="shared" si="7"/>
        <v>39330.505812002571</v>
      </c>
      <c r="K114" s="32">
        <f t="shared" si="8"/>
        <v>51625.774462360241</v>
      </c>
      <c r="L114" s="32">
        <f t="shared" si="9"/>
        <v>90956.280274362813</v>
      </c>
      <c r="M114" s="32"/>
      <c r="N114" s="32">
        <v>0</v>
      </c>
    </row>
    <row r="115" spans="1:14" ht="24" x14ac:dyDescent="0.2">
      <c r="A115" s="44" t="s">
        <v>342</v>
      </c>
      <c r="B115" s="33">
        <v>115.98764844018886</v>
      </c>
      <c r="C115" s="33">
        <v>5056.5600000000004</v>
      </c>
      <c r="D115" s="33">
        <f t="shared" si="5"/>
        <v>5172.5476484401888</v>
      </c>
      <c r="E115" s="33"/>
      <c r="F115" s="33">
        <v>0</v>
      </c>
      <c r="G115" s="33">
        <v>0</v>
      </c>
      <c r="H115" s="33">
        <f t="shared" si="6"/>
        <v>0</v>
      </c>
      <c r="I115" s="33"/>
      <c r="J115" s="32">
        <f t="shared" si="7"/>
        <v>115.98764844018886</v>
      </c>
      <c r="K115" s="32">
        <f t="shared" si="8"/>
        <v>5056.5600000000004</v>
      </c>
      <c r="L115" s="32">
        <f t="shared" si="9"/>
        <v>5172.5476484401888</v>
      </c>
      <c r="M115" s="32"/>
      <c r="N115" s="32">
        <v>4961.107</v>
      </c>
    </row>
    <row r="116" spans="1:14" x14ac:dyDescent="0.2">
      <c r="A116" s="44" t="s">
        <v>141</v>
      </c>
      <c r="B116" s="33">
        <v>63.691856659079669</v>
      </c>
      <c r="C116" s="33">
        <v>7027.2015046226925</v>
      </c>
      <c r="D116" s="33">
        <f t="shared" si="5"/>
        <v>7090.8933612817718</v>
      </c>
      <c r="E116" s="33"/>
      <c r="F116" s="33">
        <v>0</v>
      </c>
      <c r="G116" s="33">
        <v>771.85649537730717</v>
      </c>
      <c r="H116" s="33">
        <f t="shared" si="6"/>
        <v>771.85649537730717</v>
      </c>
      <c r="I116" s="33"/>
      <c r="J116" s="32">
        <f t="shared" si="7"/>
        <v>63.691856659079669</v>
      </c>
      <c r="K116" s="32">
        <f t="shared" si="8"/>
        <v>7799.058</v>
      </c>
      <c r="L116" s="32">
        <f t="shared" si="9"/>
        <v>7862.7498566590793</v>
      </c>
      <c r="M116" s="32"/>
      <c r="N116" s="32">
        <v>167.50700000000001</v>
      </c>
    </row>
    <row r="117" spans="1:14" x14ac:dyDescent="0.2">
      <c r="A117" s="44" t="s">
        <v>142</v>
      </c>
      <c r="B117" s="33">
        <v>548.65526244112641</v>
      </c>
      <c r="C117" s="33">
        <v>1977.8766500678953</v>
      </c>
      <c r="D117" s="33">
        <f t="shared" si="5"/>
        <v>2526.5319125090218</v>
      </c>
      <c r="E117" s="33"/>
      <c r="F117" s="33">
        <v>0</v>
      </c>
      <c r="G117" s="33">
        <v>3753.6843064538439</v>
      </c>
      <c r="H117" s="33">
        <f t="shared" si="6"/>
        <v>3753.6843064538439</v>
      </c>
      <c r="I117" s="33"/>
      <c r="J117" s="32">
        <f t="shared" si="7"/>
        <v>548.65526244112641</v>
      </c>
      <c r="K117" s="32">
        <f t="shared" si="8"/>
        <v>5731.5609565217392</v>
      </c>
      <c r="L117" s="32">
        <f t="shared" si="9"/>
        <v>6280.2162189628652</v>
      </c>
      <c r="M117" s="32"/>
      <c r="N117" s="32">
        <v>5680.1</v>
      </c>
    </row>
    <row r="118" spans="1:14" x14ac:dyDescent="0.2">
      <c r="A118" s="44" t="s">
        <v>143</v>
      </c>
      <c r="B118" s="33">
        <v>9505.1387285414094</v>
      </c>
      <c r="C118" s="33">
        <v>6736.9191319453275</v>
      </c>
      <c r="D118" s="33">
        <f t="shared" si="5"/>
        <v>16242.057860486737</v>
      </c>
      <c r="E118" s="33"/>
      <c r="F118" s="33">
        <v>25</v>
      </c>
      <c r="G118" s="33">
        <v>1228.6189363776552</v>
      </c>
      <c r="H118" s="33">
        <f t="shared" si="6"/>
        <v>1253.6189363776552</v>
      </c>
      <c r="I118" s="33"/>
      <c r="J118" s="32">
        <f t="shared" si="7"/>
        <v>9530.1387285414094</v>
      </c>
      <c r="K118" s="32">
        <f t="shared" si="8"/>
        <v>7965.5380683229832</v>
      </c>
      <c r="L118" s="32">
        <f t="shared" si="9"/>
        <v>17495.676796864391</v>
      </c>
      <c r="M118" s="32"/>
      <c r="N118" s="32">
        <v>6301.3009999999995</v>
      </c>
    </row>
    <row r="119" spans="1:14" x14ac:dyDescent="0.2">
      <c r="A119" s="44" t="s">
        <v>144</v>
      </c>
      <c r="B119" s="33">
        <v>656.55760285223164</v>
      </c>
      <c r="C119" s="33">
        <v>1.0569999999999999</v>
      </c>
      <c r="D119" s="33">
        <f t="shared" si="5"/>
        <v>657.61460285223166</v>
      </c>
      <c r="E119" s="33"/>
      <c r="F119" s="33">
        <v>0</v>
      </c>
      <c r="G119" s="33">
        <v>0</v>
      </c>
      <c r="H119" s="33">
        <f t="shared" si="6"/>
        <v>0</v>
      </c>
      <c r="I119" s="33"/>
      <c r="J119" s="32">
        <f t="shared" si="7"/>
        <v>656.55760285223164</v>
      </c>
      <c r="K119" s="32">
        <f t="shared" si="8"/>
        <v>1.0569999999999999</v>
      </c>
      <c r="L119" s="32">
        <f t="shared" si="9"/>
        <v>657.61460285223166</v>
      </c>
      <c r="M119" s="32"/>
      <c r="N119" s="32">
        <v>25</v>
      </c>
    </row>
    <row r="120" spans="1:14" x14ac:dyDescent="0.2">
      <c r="A120" s="44" t="s">
        <v>145</v>
      </c>
      <c r="B120" s="33">
        <v>182.74000478515956</v>
      </c>
      <c r="C120" s="33">
        <v>2092.7330000000002</v>
      </c>
      <c r="D120" s="33">
        <f t="shared" si="5"/>
        <v>2275.4730047851599</v>
      </c>
      <c r="E120" s="33"/>
      <c r="F120" s="33">
        <v>0</v>
      </c>
      <c r="G120" s="33">
        <v>0</v>
      </c>
      <c r="H120" s="33">
        <f t="shared" si="6"/>
        <v>0</v>
      </c>
      <c r="I120" s="33"/>
      <c r="J120" s="32">
        <f t="shared" si="7"/>
        <v>182.74000478515956</v>
      </c>
      <c r="K120" s="32">
        <f t="shared" si="8"/>
        <v>2092.7330000000002</v>
      </c>
      <c r="L120" s="32">
        <f t="shared" si="9"/>
        <v>2275.4730047851599</v>
      </c>
      <c r="M120" s="32"/>
      <c r="N120" s="32">
        <v>2232.7130000000002</v>
      </c>
    </row>
    <row r="121" spans="1:14" x14ac:dyDescent="0.2">
      <c r="A121" s="44" t="s">
        <v>146</v>
      </c>
      <c r="B121" s="33">
        <v>254.53649832377789</v>
      </c>
      <c r="C121" s="33">
        <v>43.46264824872685</v>
      </c>
      <c r="D121" s="33">
        <f t="shared" si="5"/>
        <v>297.99914657250474</v>
      </c>
      <c r="E121" s="33"/>
      <c r="F121" s="33">
        <v>33.966999999999999</v>
      </c>
      <c r="G121" s="33">
        <v>131.38659398729797</v>
      </c>
      <c r="H121" s="33">
        <f t="shared" si="6"/>
        <v>165.35359398729798</v>
      </c>
      <c r="I121" s="33"/>
      <c r="J121" s="32">
        <f t="shared" si="7"/>
        <v>288.50349832377788</v>
      </c>
      <c r="K121" s="32">
        <f t="shared" si="8"/>
        <v>174.84924223602482</v>
      </c>
      <c r="L121" s="32">
        <f t="shared" si="9"/>
        <v>463.35274055980273</v>
      </c>
      <c r="M121" s="32"/>
      <c r="N121" s="32">
        <v>0</v>
      </c>
    </row>
    <row r="122" spans="1:14" x14ac:dyDescent="0.2">
      <c r="A122" s="44" t="s">
        <v>147</v>
      </c>
      <c r="B122" s="33">
        <v>16.437230390730619</v>
      </c>
      <c r="C122" s="33">
        <v>0</v>
      </c>
      <c r="D122" s="33">
        <f t="shared" si="5"/>
        <v>16.437230390730619</v>
      </c>
      <c r="E122" s="33"/>
      <c r="F122" s="33">
        <v>0</v>
      </c>
      <c r="G122" s="33">
        <v>0</v>
      </c>
      <c r="H122" s="33">
        <f t="shared" si="6"/>
        <v>0</v>
      </c>
      <c r="I122" s="33"/>
      <c r="J122" s="32">
        <f t="shared" si="7"/>
        <v>16.437230390730619</v>
      </c>
      <c r="K122" s="32">
        <f t="shared" si="8"/>
        <v>0</v>
      </c>
      <c r="L122" s="32">
        <f t="shared" si="9"/>
        <v>16.437230390730619</v>
      </c>
      <c r="M122" s="32"/>
      <c r="N122" s="32">
        <v>0</v>
      </c>
    </row>
    <row r="123" spans="1:14" x14ac:dyDescent="0.2">
      <c r="A123" s="44" t="s">
        <v>148</v>
      </c>
      <c r="B123" s="33">
        <v>29.475139514868587</v>
      </c>
      <c r="C123" s="33">
        <v>-4.2969999999999997</v>
      </c>
      <c r="D123" s="33">
        <f t="shared" si="5"/>
        <v>25.178139514868587</v>
      </c>
      <c r="E123" s="33"/>
      <c r="F123" s="33">
        <v>0</v>
      </c>
      <c r="G123" s="33">
        <v>0</v>
      </c>
      <c r="H123" s="33">
        <f t="shared" si="6"/>
        <v>0</v>
      </c>
      <c r="I123" s="33"/>
      <c r="J123" s="32">
        <f t="shared" si="7"/>
        <v>29.475139514868587</v>
      </c>
      <c r="K123" s="32">
        <f t="shared" si="8"/>
        <v>-4.2969999999999997</v>
      </c>
      <c r="L123" s="32">
        <f t="shared" si="9"/>
        <v>25.178139514868587</v>
      </c>
      <c r="M123" s="32"/>
      <c r="N123" s="32">
        <v>0</v>
      </c>
    </row>
    <row r="124" spans="1:14" x14ac:dyDescent="0.2">
      <c r="A124" s="44" t="s">
        <v>149</v>
      </c>
      <c r="B124" s="33">
        <v>338.43411940036037</v>
      </c>
      <c r="C124" s="33">
        <v>224.79649068322982</v>
      </c>
      <c r="D124" s="33">
        <f t="shared" si="5"/>
        <v>563.23061008359014</v>
      </c>
      <c r="E124" s="33"/>
      <c r="F124" s="33">
        <v>0</v>
      </c>
      <c r="G124" s="33">
        <v>0</v>
      </c>
      <c r="H124" s="33">
        <f t="shared" si="6"/>
        <v>0</v>
      </c>
      <c r="I124" s="33"/>
      <c r="J124" s="32">
        <f t="shared" si="7"/>
        <v>338.43411940036037</v>
      </c>
      <c r="K124" s="32">
        <f t="shared" si="8"/>
        <v>224.79649068322982</v>
      </c>
      <c r="L124" s="32">
        <f t="shared" si="9"/>
        <v>563.23061008359014</v>
      </c>
      <c r="M124" s="32"/>
      <c r="N124" s="32">
        <v>202.84399999999999</v>
      </c>
    </row>
    <row r="125" spans="1:14" x14ac:dyDescent="0.2">
      <c r="A125" s="44" t="s">
        <v>150</v>
      </c>
      <c r="B125" s="33">
        <v>33708.166088766608</v>
      </c>
      <c r="C125" s="33">
        <v>41088.650923478264</v>
      </c>
      <c r="D125" s="33">
        <f t="shared" si="5"/>
        <v>74796.817012244865</v>
      </c>
      <c r="E125" s="33"/>
      <c r="F125" s="33">
        <v>125</v>
      </c>
      <c r="G125" s="33">
        <v>0</v>
      </c>
      <c r="H125" s="33">
        <f t="shared" si="6"/>
        <v>125</v>
      </c>
      <c r="I125" s="33"/>
      <c r="J125" s="32">
        <f t="shared" si="7"/>
        <v>33833.166088766608</v>
      </c>
      <c r="K125" s="32">
        <f t="shared" si="8"/>
        <v>41088.650923478264</v>
      </c>
      <c r="L125" s="32">
        <f t="shared" si="9"/>
        <v>74921.817012244865</v>
      </c>
      <c r="M125" s="32"/>
      <c r="N125" s="32">
        <v>26873.055999999997</v>
      </c>
    </row>
    <row r="126" spans="1:14" x14ac:dyDescent="0.2">
      <c r="A126" s="44" t="s">
        <v>343</v>
      </c>
      <c r="B126" s="33">
        <v>16.501657119798814</v>
      </c>
      <c r="C126" s="33">
        <v>-5.2999999999999999E-2</v>
      </c>
      <c r="D126" s="33">
        <f t="shared" si="5"/>
        <v>16.448657119798813</v>
      </c>
      <c r="E126" s="33"/>
      <c r="F126" s="33">
        <v>0</v>
      </c>
      <c r="G126" s="33">
        <v>0</v>
      </c>
      <c r="H126" s="33">
        <f t="shared" si="6"/>
        <v>0</v>
      </c>
      <c r="I126" s="33"/>
      <c r="J126" s="32">
        <f t="shared" si="7"/>
        <v>16.501657119798814</v>
      </c>
      <c r="K126" s="32">
        <f t="shared" si="8"/>
        <v>-5.2999999999999999E-2</v>
      </c>
      <c r="L126" s="32">
        <f t="shared" si="9"/>
        <v>16.448657119798813</v>
      </c>
      <c r="M126" s="32"/>
      <c r="N126" s="32">
        <v>0</v>
      </c>
    </row>
    <row r="127" spans="1:14" x14ac:dyDescent="0.2">
      <c r="A127" s="44" t="s">
        <v>344</v>
      </c>
      <c r="B127" s="33">
        <v>240.60716576736888</v>
      </c>
      <c r="C127" s="33">
        <v>388.33799999999997</v>
      </c>
      <c r="D127" s="33">
        <f t="shared" si="5"/>
        <v>628.94516576736885</v>
      </c>
      <c r="E127" s="33"/>
      <c r="F127" s="33">
        <v>0</v>
      </c>
      <c r="G127" s="33">
        <v>0</v>
      </c>
      <c r="H127" s="33">
        <f t="shared" si="6"/>
        <v>0</v>
      </c>
      <c r="I127" s="33"/>
      <c r="J127" s="32">
        <f t="shared" si="7"/>
        <v>240.60716576736888</v>
      </c>
      <c r="K127" s="32">
        <f t="shared" si="8"/>
        <v>388.33799999999997</v>
      </c>
      <c r="L127" s="32">
        <f t="shared" si="9"/>
        <v>628.94516576736885</v>
      </c>
      <c r="M127" s="32"/>
      <c r="N127" s="32">
        <v>284.02999999999997</v>
      </c>
    </row>
    <row r="128" spans="1:14" x14ac:dyDescent="0.2">
      <c r="A128" s="44" t="s">
        <v>151</v>
      </c>
      <c r="B128" s="33">
        <v>537.54039696980215</v>
      </c>
      <c r="C128" s="33">
        <v>2062.560864331851</v>
      </c>
      <c r="D128" s="33">
        <f t="shared" si="5"/>
        <v>2600.1012613016533</v>
      </c>
      <c r="E128" s="33"/>
      <c r="F128" s="33">
        <v>0</v>
      </c>
      <c r="G128" s="33">
        <v>487.04524746939103</v>
      </c>
      <c r="H128" s="33">
        <f t="shared" si="6"/>
        <v>487.04524746939103</v>
      </c>
      <c r="I128" s="33"/>
      <c r="J128" s="32">
        <f t="shared" si="7"/>
        <v>537.54039696980215</v>
      </c>
      <c r="K128" s="32">
        <f t="shared" si="8"/>
        <v>2549.6061118012422</v>
      </c>
      <c r="L128" s="32">
        <f t="shared" si="9"/>
        <v>3087.1465087710444</v>
      </c>
      <c r="M128" s="32"/>
      <c r="N128" s="32">
        <v>0</v>
      </c>
    </row>
    <row r="129" spans="1:14" x14ac:dyDescent="0.2">
      <c r="A129" s="44" t="s">
        <v>152</v>
      </c>
      <c r="B129" s="33">
        <v>195.39292406165202</v>
      </c>
      <c r="C129" s="33">
        <v>675.35415527950306</v>
      </c>
      <c r="D129" s="33">
        <f t="shared" si="5"/>
        <v>870.74707934115509</v>
      </c>
      <c r="E129" s="33"/>
      <c r="F129" s="33">
        <v>0</v>
      </c>
      <c r="G129" s="33">
        <v>0</v>
      </c>
      <c r="H129" s="33">
        <f t="shared" si="6"/>
        <v>0</v>
      </c>
      <c r="I129" s="33"/>
      <c r="J129" s="32">
        <f t="shared" si="7"/>
        <v>195.39292406165202</v>
      </c>
      <c r="K129" s="32">
        <f t="shared" si="8"/>
        <v>675.35415527950306</v>
      </c>
      <c r="L129" s="32">
        <f t="shared" si="9"/>
        <v>870.74707934115509</v>
      </c>
      <c r="M129" s="32"/>
      <c r="N129" s="32">
        <v>117</v>
      </c>
    </row>
    <row r="130" spans="1:14" x14ac:dyDescent="0.2">
      <c r="A130" s="44" t="s">
        <v>153</v>
      </c>
      <c r="B130" s="33">
        <v>82.004067618170723</v>
      </c>
      <c r="C130" s="33">
        <v>2083.6239999999998</v>
      </c>
      <c r="D130" s="33">
        <f t="shared" si="5"/>
        <v>2165.6280676181705</v>
      </c>
      <c r="E130" s="33"/>
      <c r="F130" s="33">
        <v>8</v>
      </c>
      <c r="G130" s="33">
        <v>0</v>
      </c>
      <c r="H130" s="33">
        <f t="shared" si="6"/>
        <v>8</v>
      </c>
      <c r="I130" s="33"/>
      <c r="J130" s="32">
        <f t="shared" si="7"/>
        <v>90.004067618170723</v>
      </c>
      <c r="K130" s="32">
        <f t="shared" si="8"/>
        <v>2083.6239999999998</v>
      </c>
      <c r="L130" s="32">
        <f t="shared" si="9"/>
        <v>2173.6280676181705</v>
      </c>
      <c r="M130" s="32"/>
      <c r="N130" s="32">
        <v>2083.1979999999999</v>
      </c>
    </row>
    <row r="131" spans="1:14" x14ac:dyDescent="0.2">
      <c r="A131" s="44" t="s">
        <v>154</v>
      </c>
      <c r="B131" s="33">
        <v>2617.8267110894544</v>
      </c>
      <c r="C131" s="33">
        <v>13781.353823161615</v>
      </c>
      <c r="D131" s="33">
        <f t="shared" si="5"/>
        <v>16399.180534251071</v>
      </c>
      <c r="E131" s="33"/>
      <c r="F131" s="33">
        <v>1000</v>
      </c>
      <c r="G131" s="33">
        <v>79.223555720373582</v>
      </c>
      <c r="H131" s="33">
        <f t="shared" si="6"/>
        <v>1079.2235557203735</v>
      </c>
      <c r="I131" s="33"/>
      <c r="J131" s="32">
        <f t="shared" si="7"/>
        <v>3617.8267110894544</v>
      </c>
      <c r="K131" s="32">
        <f t="shared" si="8"/>
        <v>13860.577378881988</v>
      </c>
      <c r="L131" s="32">
        <f t="shared" si="9"/>
        <v>17478.404089971446</v>
      </c>
      <c r="M131" s="32"/>
      <c r="N131" s="32">
        <v>12484.411</v>
      </c>
    </row>
    <row r="132" spans="1:14" x14ac:dyDescent="0.2">
      <c r="A132" s="44" t="s">
        <v>155</v>
      </c>
      <c r="B132" s="33">
        <v>80.043847275036654</v>
      </c>
      <c r="C132" s="33">
        <v>1475.6591118012423</v>
      </c>
      <c r="D132" s="33">
        <f t="shared" si="5"/>
        <v>1555.7029590762788</v>
      </c>
      <c r="E132" s="33"/>
      <c r="F132" s="33">
        <v>1.8040233210030623</v>
      </c>
      <c r="G132" s="33">
        <v>0</v>
      </c>
      <c r="H132" s="33">
        <f t="shared" si="6"/>
        <v>1.8040233210030623</v>
      </c>
      <c r="I132" s="33"/>
      <c r="J132" s="32">
        <f t="shared" si="7"/>
        <v>81.847870596039712</v>
      </c>
      <c r="K132" s="32">
        <f t="shared" si="8"/>
        <v>1475.6591118012423</v>
      </c>
      <c r="L132" s="32">
        <f t="shared" si="9"/>
        <v>1557.5069823972819</v>
      </c>
      <c r="M132" s="32"/>
      <c r="N132" s="32">
        <v>1060.682</v>
      </c>
    </row>
    <row r="133" spans="1:14" x14ac:dyDescent="0.2">
      <c r="A133" s="44" t="s">
        <v>156</v>
      </c>
      <c r="B133" s="33">
        <v>218.0908885324618</v>
      </c>
      <c r="C133" s="33">
        <v>417.61446583850932</v>
      </c>
      <c r="D133" s="33">
        <f t="shared" si="5"/>
        <v>635.70535437097112</v>
      </c>
      <c r="E133" s="33"/>
      <c r="F133" s="33">
        <v>0</v>
      </c>
      <c r="G133" s="33">
        <v>0</v>
      </c>
      <c r="H133" s="33">
        <f t="shared" si="6"/>
        <v>0</v>
      </c>
      <c r="I133" s="33"/>
      <c r="J133" s="32">
        <f t="shared" si="7"/>
        <v>218.0908885324618</v>
      </c>
      <c r="K133" s="32">
        <f t="shared" si="8"/>
        <v>417.61446583850932</v>
      </c>
      <c r="L133" s="32">
        <f t="shared" si="9"/>
        <v>635.70535437097112</v>
      </c>
      <c r="M133" s="32"/>
      <c r="N133" s="32">
        <v>0</v>
      </c>
    </row>
    <row r="134" spans="1:14" x14ac:dyDescent="0.2">
      <c r="A134" s="44" t="s">
        <v>157</v>
      </c>
      <c r="B134" s="33">
        <v>602.71333255758884</v>
      </c>
      <c r="C134" s="33">
        <v>2522.8836583850934</v>
      </c>
      <c r="D134" s="33">
        <f t="shared" si="5"/>
        <v>3125.5969909426822</v>
      </c>
      <c r="E134" s="33"/>
      <c r="F134" s="33">
        <v>0</v>
      </c>
      <c r="G134" s="33">
        <v>88.399000000000001</v>
      </c>
      <c r="H134" s="33">
        <f t="shared" si="6"/>
        <v>88.399000000000001</v>
      </c>
      <c r="I134" s="33"/>
      <c r="J134" s="32">
        <f t="shared" si="7"/>
        <v>602.71333255758884</v>
      </c>
      <c r="K134" s="32">
        <f t="shared" si="8"/>
        <v>2611.2826583850933</v>
      </c>
      <c r="L134" s="32">
        <f t="shared" si="9"/>
        <v>3213.9959909426821</v>
      </c>
      <c r="M134" s="32"/>
      <c r="N134" s="32">
        <v>2364.777</v>
      </c>
    </row>
    <row r="135" spans="1:14" x14ac:dyDescent="0.2">
      <c r="A135" s="44" t="s">
        <v>158</v>
      </c>
      <c r="B135" s="33">
        <v>19.970534063039942</v>
      </c>
      <c r="C135" s="33">
        <v>0</v>
      </c>
      <c r="D135" s="33">
        <f t="shared" si="5"/>
        <v>19.970534063039942</v>
      </c>
      <c r="E135" s="33"/>
      <c r="F135" s="33">
        <v>0</v>
      </c>
      <c r="G135" s="33">
        <v>0</v>
      </c>
      <c r="H135" s="33">
        <f t="shared" si="6"/>
        <v>0</v>
      </c>
      <c r="I135" s="33"/>
      <c r="J135" s="32">
        <f t="shared" si="7"/>
        <v>19.970534063039942</v>
      </c>
      <c r="K135" s="32">
        <f t="shared" si="8"/>
        <v>0</v>
      </c>
      <c r="L135" s="32">
        <f t="shared" si="9"/>
        <v>19.970534063039942</v>
      </c>
      <c r="M135" s="32"/>
      <c r="N135" s="32">
        <v>0</v>
      </c>
    </row>
    <row r="136" spans="1:14" x14ac:dyDescent="0.2">
      <c r="A136" s="44" t="s">
        <v>159</v>
      </c>
      <c r="B136" s="33">
        <v>461.42590911902812</v>
      </c>
      <c r="C136" s="33">
        <v>2655.3453533009501</v>
      </c>
      <c r="D136" s="33">
        <f t="shared" si="5"/>
        <v>3116.7712624199785</v>
      </c>
      <c r="E136" s="33"/>
      <c r="F136" s="33">
        <v>0</v>
      </c>
      <c r="G136" s="33">
        <v>59.82164669905022</v>
      </c>
      <c r="H136" s="33">
        <f t="shared" si="6"/>
        <v>59.82164669905022</v>
      </c>
      <c r="I136" s="33"/>
      <c r="J136" s="32">
        <f t="shared" si="7"/>
        <v>461.42590911902812</v>
      </c>
      <c r="K136" s="32">
        <f t="shared" si="8"/>
        <v>2715.1670000000004</v>
      </c>
      <c r="L136" s="32">
        <f t="shared" si="9"/>
        <v>3176.5929091190287</v>
      </c>
      <c r="M136" s="32"/>
      <c r="N136" s="32">
        <v>72.37</v>
      </c>
    </row>
    <row r="137" spans="1:14" x14ac:dyDescent="0.2">
      <c r="A137" s="44" t="s">
        <v>160</v>
      </c>
      <c r="B137" s="33">
        <v>263071.61184346379</v>
      </c>
      <c r="C137" s="33">
        <v>295910.64707641711</v>
      </c>
      <c r="D137" s="33">
        <f t="shared" si="5"/>
        <v>558982.25891988096</v>
      </c>
      <c r="E137" s="33"/>
      <c r="F137" s="33">
        <v>112785.06845000417</v>
      </c>
      <c r="G137" s="33">
        <v>70058.736613023822</v>
      </c>
      <c r="H137" s="33">
        <f t="shared" si="6"/>
        <v>182843.805063028</v>
      </c>
      <c r="I137" s="33"/>
      <c r="J137" s="32">
        <f t="shared" si="7"/>
        <v>375856.68029346794</v>
      </c>
      <c r="K137" s="32">
        <f t="shared" si="8"/>
        <v>365969.3836894409</v>
      </c>
      <c r="L137" s="32">
        <f t="shared" si="9"/>
        <v>741826.06398290896</v>
      </c>
      <c r="M137" s="32"/>
      <c r="N137" s="32">
        <v>51.33</v>
      </c>
    </row>
    <row r="138" spans="1:14" x14ac:dyDescent="0.2">
      <c r="A138" s="44" t="s">
        <v>161</v>
      </c>
      <c r="B138" s="33">
        <v>27437.887924401974</v>
      </c>
      <c r="C138" s="33">
        <v>5076.9369825700505</v>
      </c>
      <c r="D138" s="33">
        <f t="shared" si="5"/>
        <v>32514.824906972026</v>
      </c>
      <c r="E138" s="33"/>
      <c r="F138" s="33">
        <v>14868.276707442255</v>
      </c>
      <c r="G138" s="33">
        <v>4253.4590174299501</v>
      </c>
      <c r="H138" s="33">
        <f t="shared" si="6"/>
        <v>19121.735724872204</v>
      </c>
      <c r="I138" s="33"/>
      <c r="J138" s="32">
        <f t="shared" si="7"/>
        <v>42306.164631844229</v>
      </c>
      <c r="K138" s="32">
        <f t="shared" si="8"/>
        <v>9330.3960000000006</v>
      </c>
      <c r="L138" s="32">
        <f t="shared" si="9"/>
        <v>51636.56063184423</v>
      </c>
      <c r="M138" s="32"/>
      <c r="N138" s="32">
        <v>0</v>
      </c>
    </row>
    <row r="139" spans="1:14" x14ac:dyDescent="0.2">
      <c r="A139" s="44" t="s">
        <v>162</v>
      </c>
      <c r="B139" s="33">
        <v>386.42600866677242</v>
      </c>
      <c r="C139" s="33">
        <v>2041.5069910585589</v>
      </c>
      <c r="D139" s="33">
        <f t="shared" si="5"/>
        <v>2427.9329997253312</v>
      </c>
      <c r="E139" s="33"/>
      <c r="F139" s="33">
        <v>13.530174907522968</v>
      </c>
      <c r="G139" s="33">
        <v>2794.0481207426837</v>
      </c>
      <c r="H139" s="33">
        <f t="shared" si="6"/>
        <v>2807.5782956502067</v>
      </c>
      <c r="I139" s="33"/>
      <c r="J139" s="32">
        <f t="shared" si="7"/>
        <v>399.95618357429538</v>
      </c>
      <c r="K139" s="32">
        <f t="shared" si="8"/>
        <v>4835.5551118012427</v>
      </c>
      <c r="L139" s="32">
        <f t="shared" si="9"/>
        <v>5235.5112953755379</v>
      </c>
      <c r="M139" s="32"/>
      <c r="N139" s="32">
        <v>4858.893</v>
      </c>
    </row>
    <row r="140" spans="1:14" x14ac:dyDescent="0.2">
      <c r="A140" s="44" t="s">
        <v>163</v>
      </c>
      <c r="B140" s="33">
        <v>351.98529536212658</v>
      </c>
      <c r="C140" s="33">
        <v>5.9171552795031062</v>
      </c>
      <c r="D140" s="33">
        <f t="shared" ref="D140:D203" si="10">+B140+C140</f>
        <v>357.90245064162968</v>
      </c>
      <c r="E140" s="33"/>
      <c r="F140" s="33">
        <v>0</v>
      </c>
      <c r="G140" s="33">
        <v>0</v>
      </c>
      <c r="H140" s="33">
        <f t="shared" ref="H140:H203" si="11">+F140+G140</f>
        <v>0</v>
      </c>
      <c r="I140" s="33"/>
      <c r="J140" s="32">
        <f t="shared" ref="J140:J203" si="12">+B140+F140</f>
        <v>351.98529536212658</v>
      </c>
      <c r="K140" s="32">
        <f t="shared" ref="K140:K203" si="13">+C140+G140</f>
        <v>5.9171552795031062</v>
      </c>
      <c r="L140" s="32">
        <f t="shared" ref="L140:L203" si="14">+D140+H140</f>
        <v>357.90245064162968</v>
      </c>
      <c r="M140" s="32"/>
      <c r="N140" s="32">
        <v>0</v>
      </c>
    </row>
    <row r="141" spans="1:14" x14ac:dyDescent="0.2">
      <c r="A141" s="44" t="s">
        <v>164</v>
      </c>
      <c r="B141" s="33">
        <v>3066.4178428910254</v>
      </c>
      <c r="C141" s="33">
        <v>31750.593788841092</v>
      </c>
      <c r="D141" s="33">
        <f t="shared" si="10"/>
        <v>34817.011631732115</v>
      </c>
      <c r="E141" s="33"/>
      <c r="F141" s="33">
        <v>0</v>
      </c>
      <c r="G141" s="33">
        <v>9365.4102111589073</v>
      </c>
      <c r="H141" s="33">
        <f t="shared" si="11"/>
        <v>9365.4102111589073</v>
      </c>
      <c r="I141" s="33"/>
      <c r="J141" s="32">
        <f t="shared" si="12"/>
        <v>3066.4178428910254</v>
      </c>
      <c r="K141" s="32">
        <f t="shared" si="13"/>
        <v>41116.004000000001</v>
      </c>
      <c r="L141" s="32">
        <f t="shared" si="14"/>
        <v>44182.421842891024</v>
      </c>
      <c r="M141" s="32"/>
      <c r="N141" s="32">
        <v>12175.981</v>
      </c>
    </row>
    <row r="142" spans="1:14" x14ac:dyDescent="0.2">
      <c r="A142" s="44" t="s">
        <v>165</v>
      </c>
      <c r="B142" s="33">
        <v>410310.09558997257</v>
      </c>
      <c r="C142" s="33">
        <v>463270.6598095122</v>
      </c>
      <c r="D142" s="33">
        <f t="shared" si="10"/>
        <v>873580.75539948477</v>
      </c>
      <c r="E142" s="33"/>
      <c r="F142" s="33">
        <v>113988.93465703622</v>
      </c>
      <c r="G142" s="33">
        <v>98201.050172848016</v>
      </c>
      <c r="H142" s="33">
        <f t="shared" si="11"/>
        <v>212189.98482988426</v>
      </c>
      <c r="I142" s="33"/>
      <c r="J142" s="32">
        <f t="shared" si="12"/>
        <v>524299.03024700878</v>
      </c>
      <c r="K142" s="32">
        <f t="shared" si="13"/>
        <v>561471.70998236025</v>
      </c>
      <c r="L142" s="32">
        <f t="shared" si="14"/>
        <v>1085770.7402293691</v>
      </c>
      <c r="M142" s="32"/>
      <c r="N142" s="32">
        <v>63.674999999999997</v>
      </c>
    </row>
    <row r="143" spans="1:14" x14ac:dyDescent="0.2">
      <c r="A143" s="44" t="s">
        <v>166</v>
      </c>
      <c r="B143" s="33">
        <v>1344.0535334996816</v>
      </c>
      <c r="C143" s="33">
        <v>4659.1499864159196</v>
      </c>
      <c r="D143" s="33">
        <f t="shared" si="10"/>
        <v>6003.2035199156016</v>
      </c>
      <c r="E143" s="33"/>
      <c r="F143" s="33">
        <v>2600.7800000000002</v>
      </c>
      <c r="G143" s="33">
        <v>1166.3821253853223</v>
      </c>
      <c r="H143" s="33">
        <f t="shared" si="11"/>
        <v>3767.1621253853227</v>
      </c>
      <c r="I143" s="33"/>
      <c r="J143" s="32">
        <f t="shared" si="12"/>
        <v>3944.8335334996818</v>
      </c>
      <c r="K143" s="32">
        <f t="shared" si="13"/>
        <v>5825.5321118012416</v>
      </c>
      <c r="L143" s="32">
        <f t="shared" si="14"/>
        <v>9770.3656453009244</v>
      </c>
      <c r="M143" s="32"/>
      <c r="N143" s="32">
        <v>840.56299999999999</v>
      </c>
    </row>
    <row r="144" spans="1:14" x14ac:dyDescent="0.2">
      <c r="A144" s="44" t="s">
        <v>167</v>
      </c>
      <c r="B144" s="33">
        <v>9265.2665759157644</v>
      </c>
      <c r="C144" s="33">
        <v>48345.401817626116</v>
      </c>
      <c r="D144" s="33">
        <f t="shared" si="10"/>
        <v>57610.668393541884</v>
      </c>
      <c r="E144" s="33"/>
      <c r="F144" s="33">
        <v>52.111316382174486</v>
      </c>
      <c r="G144" s="33">
        <v>37467.31198361612</v>
      </c>
      <c r="H144" s="33">
        <f t="shared" si="11"/>
        <v>37519.423299998292</v>
      </c>
      <c r="I144" s="33"/>
      <c r="J144" s="32">
        <f t="shared" si="12"/>
        <v>9317.3778922979382</v>
      </c>
      <c r="K144" s="32">
        <f t="shared" si="13"/>
        <v>85812.713801242237</v>
      </c>
      <c r="L144" s="32">
        <f t="shared" si="14"/>
        <v>95130.091693540176</v>
      </c>
      <c r="M144" s="32"/>
      <c r="N144" s="32">
        <v>43909.716</v>
      </c>
    </row>
    <row r="145" spans="1:14" x14ac:dyDescent="0.2">
      <c r="A145" s="44" t="s">
        <v>168</v>
      </c>
      <c r="B145" s="33">
        <v>13.860920933842605</v>
      </c>
      <c r="C145" s="33">
        <v>26.809000000000001</v>
      </c>
      <c r="D145" s="33">
        <f t="shared" si="10"/>
        <v>40.669920933842604</v>
      </c>
      <c r="E145" s="33"/>
      <c r="F145" s="33">
        <v>0</v>
      </c>
      <c r="G145" s="33">
        <v>0</v>
      </c>
      <c r="H145" s="33">
        <f t="shared" si="11"/>
        <v>0</v>
      </c>
      <c r="I145" s="33"/>
      <c r="J145" s="32">
        <f t="shared" si="12"/>
        <v>13.860920933842605</v>
      </c>
      <c r="K145" s="32">
        <f t="shared" si="13"/>
        <v>26.809000000000001</v>
      </c>
      <c r="L145" s="32">
        <f t="shared" si="14"/>
        <v>40.669920933842604</v>
      </c>
      <c r="M145" s="32"/>
      <c r="N145" s="32">
        <v>26.809000000000001</v>
      </c>
    </row>
    <row r="146" spans="1:14" x14ac:dyDescent="0.2">
      <c r="A146" s="44" t="s">
        <v>169</v>
      </c>
      <c r="B146" s="33">
        <v>1556.2664355436946</v>
      </c>
      <c r="C146" s="33">
        <v>28497.860269955469</v>
      </c>
      <c r="D146" s="33">
        <f t="shared" si="10"/>
        <v>30054.126705499162</v>
      </c>
      <c r="E146" s="33"/>
      <c r="F146" s="33">
        <v>19.74052519007601</v>
      </c>
      <c r="G146" s="33">
        <v>127.76824557247937</v>
      </c>
      <c r="H146" s="33">
        <f t="shared" si="11"/>
        <v>147.50877076255537</v>
      </c>
      <c r="I146" s="33"/>
      <c r="J146" s="32">
        <f t="shared" si="12"/>
        <v>1576.0069607337705</v>
      </c>
      <c r="K146" s="32">
        <f t="shared" si="13"/>
        <v>28625.628515527947</v>
      </c>
      <c r="L146" s="32">
        <f t="shared" si="14"/>
        <v>30201.635476261719</v>
      </c>
      <c r="M146" s="32"/>
      <c r="N146" s="32">
        <v>26457.629999999997</v>
      </c>
    </row>
    <row r="147" spans="1:14" x14ac:dyDescent="0.2">
      <c r="A147" s="44" t="s">
        <v>170</v>
      </c>
      <c r="B147" s="33">
        <v>61.50983824845224</v>
      </c>
      <c r="C147" s="33">
        <v>345.30234968722482</v>
      </c>
      <c r="D147" s="33">
        <f t="shared" si="10"/>
        <v>406.81218793567706</v>
      </c>
      <c r="E147" s="33"/>
      <c r="F147" s="33">
        <v>0</v>
      </c>
      <c r="G147" s="33">
        <v>138.7256503127752</v>
      </c>
      <c r="H147" s="33">
        <f t="shared" si="11"/>
        <v>138.7256503127752</v>
      </c>
      <c r="I147" s="33"/>
      <c r="J147" s="32">
        <f t="shared" si="12"/>
        <v>61.50983824845224</v>
      </c>
      <c r="K147" s="32">
        <f t="shared" si="13"/>
        <v>484.02800000000002</v>
      </c>
      <c r="L147" s="32">
        <f t="shared" si="14"/>
        <v>545.53783824845232</v>
      </c>
      <c r="M147" s="32"/>
      <c r="N147" s="32">
        <v>129</v>
      </c>
    </row>
    <row r="148" spans="1:14" x14ac:dyDescent="0.2">
      <c r="A148" s="44" t="s">
        <v>171</v>
      </c>
      <c r="B148" s="33">
        <v>126.66000477811681</v>
      </c>
      <c r="C148" s="33">
        <v>17205.278999999999</v>
      </c>
      <c r="D148" s="33">
        <f t="shared" si="10"/>
        <v>17331.939004778116</v>
      </c>
      <c r="E148" s="33"/>
      <c r="F148" s="33">
        <v>0</v>
      </c>
      <c r="G148" s="33">
        <v>0</v>
      </c>
      <c r="H148" s="33">
        <f t="shared" si="11"/>
        <v>0</v>
      </c>
      <c r="I148" s="33"/>
      <c r="J148" s="32">
        <f t="shared" si="12"/>
        <v>126.66000477811681</v>
      </c>
      <c r="K148" s="32">
        <f t="shared" si="13"/>
        <v>17205.278999999999</v>
      </c>
      <c r="L148" s="32">
        <f t="shared" si="14"/>
        <v>17331.939004778116</v>
      </c>
      <c r="M148" s="32"/>
      <c r="N148" s="32">
        <v>17249.606</v>
      </c>
    </row>
    <row r="149" spans="1:14" x14ac:dyDescent="0.2">
      <c r="A149" s="44" t="s">
        <v>172</v>
      </c>
      <c r="B149" s="33">
        <v>1970.9719084500985</v>
      </c>
      <c r="C149" s="33">
        <v>155407.03229068324</v>
      </c>
      <c r="D149" s="33">
        <f t="shared" si="10"/>
        <v>157378.00419913334</v>
      </c>
      <c r="E149" s="33"/>
      <c r="F149" s="33">
        <v>244.77349224033748</v>
      </c>
      <c r="G149" s="33">
        <v>0</v>
      </c>
      <c r="H149" s="33">
        <f t="shared" si="11"/>
        <v>244.77349224033748</v>
      </c>
      <c r="I149" s="33"/>
      <c r="J149" s="32">
        <f t="shared" si="12"/>
        <v>2215.7454006904359</v>
      </c>
      <c r="K149" s="32">
        <f t="shared" si="13"/>
        <v>155407.03229068324</v>
      </c>
      <c r="L149" s="32">
        <f t="shared" si="14"/>
        <v>157622.77769137369</v>
      </c>
      <c r="M149" s="32"/>
      <c r="N149" s="32">
        <v>153135.761</v>
      </c>
    </row>
    <row r="150" spans="1:14" x14ac:dyDescent="0.2">
      <c r="A150" s="44" t="s">
        <v>173</v>
      </c>
      <c r="B150" s="33">
        <v>2885.6776897394134</v>
      </c>
      <c r="C150" s="33">
        <v>7813.484888142465</v>
      </c>
      <c r="D150" s="33">
        <f t="shared" si="10"/>
        <v>10699.162577881878</v>
      </c>
      <c r="E150" s="33"/>
      <c r="F150" s="33">
        <v>0</v>
      </c>
      <c r="G150" s="33">
        <v>1104.1095342177839</v>
      </c>
      <c r="H150" s="33">
        <f t="shared" si="11"/>
        <v>1104.1095342177839</v>
      </c>
      <c r="I150" s="33"/>
      <c r="J150" s="32">
        <f t="shared" si="12"/>
        <v>2885.6776897394134</v>
      </c>
      <c r="K150" s="32">
        <f t="shared" si="13"/>
        <v>8917.5944223602492</v>
      </c>
      <c r="L150" s="32">
        <f t="shared" si="14"/>
        <v>11803.272112099661</v>
      </c>
      <c r="M150" s="32"/>
      <c r="N150" s="32">
        <v>8052.3130000000001</v>
      </c>
    </row>
    <row r="151" spans="1:14" x14ac:dyDescent="0.2">
      <c r="A151" s="44" t="s">
        <v>174</v>
      </c>
      <c r="B151" s="33">
        <v>12047.484417749114</v>
      </c>
      <c r="C151" s="33">
        <v>2101.8305021303768</v>
      </c>
      <c r="D151" s="33">
        <f t="shared" si="10"/>
        <v>14149.314919879491</v>
      </c>
      <c r="E151" s="33"/>
      <c r="F151" s="33">
        <v>726.45</v>
      </c>
      <c r="G151" s="33">
        <v>1170.926664826145</v>
      </c>
      <c r="H151" s="33">
        <f t="shared" si="11"/>
        <v>1897.3766648261451</v>
      </c>
      <c r="I151" s="33"/>
      <c r="J151" s="32">
        <f t="shared" si="12"/>
        <v>12773.934417749115</v>
      </c>
      <c r="K151" s="32">
        <f t="shared" si="13"/>
        <v>3272.7571669565218</v>
      </c>
      <c r="L151" s="32">
        <f t="shared" si="14"/>
        <v>16046.691584705635</v>
      </c>
      <c r="M151" s="32"/>
      <c r="N151" s="32">
        <v>0</v>
      </c>
    </row>
    <row r="152" spans="1:14" x14ac:dyDescent="0.2">
      <c r="A152" s="44" t="s">
        <v>175</v>
      </c>
      <c r="B152" s="33">
        <v>7440.7362090627685</v>
      </c>
      <c r="C152" s="33">
        <v>1556.3483755955851</v>
      </c>
      <c r="D152" s="33">
        <f t="shared" si="10"/>
        <v>8997.0845846583543</v>
      </c>
      <c r="E152" s="33"/>
      <c r="F152" s="33">
        <v>40</v>
      </c>
      <c r="G152" s="33">
        <v>184.36929521186826</v>
      </c>
      <c r="H152" s="33">
        <f t="shared" si="11"/>
        <v>224.36929521186826</v>
      </c>
      <c r="I152" s="33"/>
      <c r="J152" s="32">
        <f t="shared" si="12"/>
        <v>7480.7362090627685</v>
      </c>
      <c r="K152" s="32">
        <f t="shared" si="13"/>
        <v>1740.7176708074535</v>
      </c>
      <c r="L152" s="32">
        <f t="shared" si="14"/>
        <v>9221.4538798702233</v>
      </c>
      <c r="M152" s="32"/>
      <c r="N152" s="32">
        <v>0</v>
      </c>
    </row>
    <row r="153" spans="1:14" x14ac:dyDescent="0.2">
      <c r="A153" s="44" t="s">
        <v>176</v>
      </c>
      <c r="B153" s="33">
        <v>2241.9156749582212</v>
      </c>
      <c r="C153" s="33">
        <v>6342.6018820960835</v>
      </c>
      <c r="D153" s="33">
        <f t="shared" si="10"/>
        <v>8584.5175570543051</v>
      </c>
      <c r="E153" s="33"/>
      <c r="F153" s="33">
        <v>818.83399999999995</v>
      </c>
      <c r="G153" s="33">
        <v>1609.1251179039152</v>
      </c>
      <c r="H153" s="33">
        <f t="shared" si="11"/>
        <v>2427.9591179039153</v>
      </c>
      <c r="I153" s="33"/>
      <c r="J153" s="32">
        <f t="shared" si="12"/>
        <v>3060.749674958221</v>
      </c>
      <c r="K153" s="32">
        <f t="shared" si="13"/>
        <v>7951.726999999999</v>
      </c>
      <c r="L153" s="32">
        <f t="shared" si="14"/>
        <v>11012.47667495822</v>
      </c>
      <c r="M153" s="32"/>
      <c r="N153" s="32">
        <v>4413.3589999999995</v>
      </c>
    </row>
    <row r="154" spans="1:14" x14ac:dyDescent="0.2">
      <c r="A154" s="44" t="s">
        <v>178</v>
      </c>
      <c r="B154" s="33">
        <v>2844.8038800369768</v>
      </c>
      <c r="C154" s="33">
        <v>4140.7753094160726</v>
      </c>
      <c r="D154" s="33">
        <f t="shared" si="10"/>
        <v>6985.5791894530494</v>
      </c>
      <c r="E154" s="33"/>
      <c r="F154" s="33">
        <v>165.685</v>
      </c>
      <c r="G154" s="33">
        <v>227.29018126715704</v>
      </c>
      <c r="H154" s="33">
        <f t="shared" si="11"/>
        <v>392.97518126715704</v>
      </c>
      <c r="I154" s="33"/>
      <c r="J154" s="32">
        <f t="shared" si="12"/>
        <v>3010.4888800369768</v>
      </c>
      <c r="K154" s="32">
        <f t="shared" si="13"/>
        <v>4368.0654906832297</v>
      </c>
      <c r="L154" s="32">
        <f t="shared" si="14"/>
        <v>7378.5543707202069</v>
      </c>
      <c r="M154" s="32"/>
      <c r="N154" s="32">
        <v>2002.7930000000001</v>
      </c>
    </row>
    <row r="155" spans="1:14" x14ac:dyDescent="0.2">
      <c r="A155" s="44" t="s">
        <v>179</v>
      </c>
      <c r="B155" s="33">
        <v>29891.491928751202</v>
      </c>
      <c r="C155" s="33">
        <v>40932.18835314858</v>
      </c>
      <c r="D155" s="33">
        <f t="shared" si="10"/>
        <v>70823.680281899782</v>
      </c>
      <c r="E155" s="33"/>
      <c r="F155" s="33">
        <v>3000</v>
      </c>
      <c r="G155" s="33">
        <v>61849.430385981846</v>
      </c>
      <c r="H155" s="33">
        <f t="shared" si="11"/>
        <v>64849.430385981846</v>
      </c>
      <c r="I155" s="33"/>
      <c r="J155" s="32">
        <f t="shared" si="12"/>
        <v>32891.491928751202</v>
      </c>
      <c r="K155" s="32">
        <f t="shared" si="13"/>
        <v>102781.61873913043</v>
      </c>
      <c r="L155" s="32">
        <f t="shared" si="14"/>
        <v>135673.11066788161</v>
      </c>
      <c r="M155" s="32"/>
      <c r="N155" s="32">
        <v>167.45400000000001</v>
      </c>
    </row>
    <row r="156" spans="1:14" x14ac:dyDescent="0.2">
      <c r="A156" s="44" t="s">
        <v>180</v>
      </c>
      <c r="B156" s="33">
        <v>957.76815294318851</v>
      </c>
      <c r="C156" s="33">
        <v>16.128</v>
      </c>
      <c r="D156" s="33">
        <f t="shared" si="10"/>
        <v>973.89615294318855</v>
      </c>
      <c r="E156" s="33"/>
      <c r="F156" s="33">
        <v>0</v>
      </c>
      <c r="G156" s="33">
        <v>0</v>
      </c>
      <c r="H156" s="33">
        <f t="shared" si="11"/>
        <v>0</v>
      </c>
      <c r="I156" s="33"/>
      <c r="J156" s="32">
        <f t="shared" si="12"/>
        <v>957.76815294318851</v>
      </c>
      <c r="K156" s="32">
        <f t="shared" si="13"/>
        <v>16.128</v>
      </c>
      <c r="L156" s="32">
        <f t="shared" si="14"/>
        <v>973.89615294318855</v>
      </c>
      <c r="M156" s="32"/>
      <c r="N156" s="32">
        <v>900</v>
      </c>
    </row>
    <row r="157" spans="1:14" x14ac:dyDescent="0.2">
      <c r="A157" s="44" t="s">
        <v>181</v>
      </c>
      <c r="B157" s="33">
        <v>640.62278062365851</v>
      </c>
      <c r="C157" s="33">
        <v>404</v>
      </c>
      <c r="D157" s="33">
        <f t="shared" si="10"/>
        <v>1044.6227806236584</v>
      </c>
      <c r="E157" s="33"/>
      <c r="F157" s="33">
        <v>0</v>
      </c>
      <c r="G157" s="33">
        <v>0</v>
      </c>
      <c r="H157" s="33">
        <f t="shared" si="11"/>
        <v>0</v>
      </c>
      <c r="I157" s="33"/>
      <c r="J157" s="32">
        <f t="shared" si="12"/>
        <v>640.62278062365851</v>
      </c>
      <c r="K157" s="32">
        <f t="shared" si="13"/>
        <v>404</v>
      </c>
      <c r="L157" s="32">
        <f t="shared" si="14"/>
        <v>1044.6227806236584</v>
      </c>
      <c r="M157" s="32"/>
      <c r="N157" s="32">
        <v>241</v>
      </c>
    </row>
    <row r="158" spans="1:14" x14ac:dyDescent="0.2">
      <c r="A158" s="44" t="s">
        <v>182</v>
      </c>
      <c r="B158" s="33">
        <v>63.544564167072465</v>
      </c>
      <c r="C158" s="33">
        <v>211.97744</v>
      </c>
      <c r="D158" s="33">
        <f t="shared" si="10"/>
        <v>275.52200416707245</v>
      </c>
      <c r="E158" s="33"/>
      <c r="F158" s="33">
        <v>0</v>
      </c>
      <c r="G158" s="33">
        <v>0</v>
      </c>
      <c r="H158" s="33">
        <f t="shared" si="11"/>
        <v>0</v>
      </c>
      <c r="I158" s="33"/>
      <c r="J158" s="32">
        <f t="shared" si="12"/>
        <v>63.544564167072465</v>
      </c>
      <c r="K158" s="32">
        <f t="shared" si="13"/>
        <v>211.97744</v>
      </c>
      <c r="L158" s="32">
        <f t="shared" si="14"/>
        <v>275.52200416707245</v>
      </c>
      <c r="M158" s="32"/>
      <c r="N158" s="32">
        <v>0</v>
      </c>
    </row>
    <row r="159" spans="1:14" x14ac:dyDescent="0.2">
      <c r="A159" s="44" t="s">
        <v>183</v>
      </c>
      <c r="B159" s="33">
        <v>48.773580623658525</v>
      </c>
      <c r="C159" s="33">
        <v>337.79624721401262</v>
      </c>
      <c r="D159" s="33">
        <f t="shared" si="10"/>
        <v>386.56982783767114</v>
      </c>
      <c r="E159" s="33"/>
      <c r="F159" s="33">
        <v>0</v>
      </c>
      <c r="G159" s="33">
        <v>143.34075278598738</v>
      </c>
      <c r="H159" s="33">
        <f t="shared" si="11"/>
        <v>143.34075278598738</v>
      </c>
      <c r="I159" s="33"/>
      <c r="J159" s="32">
        <f t="shared" si="12"/>
        <v>48.773580623658525</v>
      </c>
      <c r="K159" s="32">
        <f t="shared" si="13"/>
        <v>481.137</v>
      </c>
      <c r="L159" s="32">
        <f t="shared" si="14"/>
        <v>529.91058062365846</v>
      </c>
      <c r="M159" s="32"/>
      <c r="N159" s="32">
        <v>377</v>
      </c>
    </row>
    <row r="160" spans="1:14" x14ac:dyDescent="0.2">
      <c r="A160" s="44" t="s">
        <v>184</v>
      </c>
      <c r="B160" s="33">
        <v>17989.656557746435</v>
      </c>
      <c r="C160" s="33">
        <v>72876.906526112143</v>
      </c>
      <c r="D160" s="33">
        <f t="shared" si="10"/>
        <v>90866.563083858578</v>
      </c>
      <c r="E160" s="33"/>
      <c r="F160" s="33">
        <v>18000</v>
      </c>
      <c r="G160" s="33">
        <v>87652.772473887861</v>
      </c>
      <c r="H160" s="33">
        <f t="shared" si="11"/>
        <v>105652.77247388786</v>
      </c>
      <c r="I160" s="33"/>
      <c r="J160" s="32">
        <f t="shared" si="12"/>
        <v>35989.656557746435</v>
      </c>
      <c r="K160" s="32">
        <f t="shared" si="13"/>
        <v>160529.679</v>
      </c>
      <c r="L160" s="32">
        <f t="shared" si="14"/>
        <v>196519.33555774644</v>
      </c>
      <c r="M160" s="32"/>
      <c r="N160" s="32">
        <v>41207.046999999999</v>
      </c>
    </row>
    <row r="161" spans="1:14" x14ac:dyDescent="0.2">
      <c r="A161" s="44" t="s">
        <v>185</v>
      </c>
      <c r="B161" s="33">
        <v>662.63834939088497</v>
      </c>
      <c r="C161" s="33">
        <v>125</v>
      </c>
      <c r="D161" s="33">
        <f t="shared" si="10"/>
        <v>787.63834939088497</v>
      </c>
      <c r="E161" s="33"/>
      <c r="F161" s="33">
        <v>0</v>
      </c>
      <c r="G161" s="33">
        <v>0</v>
      </c>
      <c r="H161" s="33">
        <f t="shared" si="11"/>
        <v>0</v>
      </c>
      <c r="I161" s="33"/>
      <c r="J161" s="32">
        <f t="shared" si="12"/>
        <v>662.63834939088497</v>
      </c>
      <c r="K161" s="32">
        <f t="shared" si="13"/>
        <v>125</v>
      </c>
      <c r="L161" s="32">
        <f t="shared" si="14"/>
        <v>787.63834939088497</v>
      </c>
      <c r="M161" s="32"/>
      <c r="N161" s="32">
        <v>25</v>
      </c>
    </row>
    <row r="162" spans="1:14" x14ac:dyDescent="0.2">
      <c r="A162" s="44" t="s">
        <v>288</v>
      </c>
      <c r="B162" s="33">
        <v>869.26827820760241</v>
      </c>
      <c r="C162" s="33">
        <v>1852.1003105590062</v>
      </c>
      <c r="D162" s="33">
        <f t="shared" si="10"/>
        <v>2721.3685887666088</v>
      </c>
      <c r="E162" s="33"/>
      <c r="F162" s="33">
        <v>5</v>
      </c>
      <c r="G162" s="33">
        <v>0</v>
      </c>
      <c r="H162" s="33">
        <f t="shared" si="11"/>
        <v>5</v>
      </c>
      <c r="I162" s="33"/>
      <c r="J162" s="32">
        <f t="shared" si="12"/>
        <v>874.26827820760241</v>
      </c>
      <c r="K162" s="32">
        <f t="shared" si="13"/>
        <v>1852.1003105590062</v>
      </c>
      <c r="L162" s="32">
        <f t="shared" si="14"/>
        <v>2726.3685887666088</v>
      </c>
      <c r="M162" s="32"/>
      <c r="N162" s="32">
        <v>1761.886</v>
      </c>
    </row>
    <row r="163" spans="1:14" x14ac:dyDescent="0.2">
      <c r="A163" s="44" t="s">
        <v>186</v>
      </c>
      <c r="B163" s="33">
        <v>40.615038068071591</v>
      </c>
      <c r="C163" s="33">
        <v>224.71015527950308</v>
      </c>
      <c r="D163" s="33">
        <f t="shared" si="10"/>
        <v>265.32519334757467</v>
      </c>
      <c r="E163" s="33"/>
      <c r="F163" s="33">
        <v>0</v>
      </c>
      <c r="G163" s="33">
        <v>0</v>
      </c>
      <c r="H163" s="33">
        <f t="shared" si="11"/>
        <v>0</v>
      </c>
      <c r="I163" s="33"/>
      <c r="J163" s="32">
        <f t="shared" si="12"/>
        <v>40.615038068071591</v>
      </c>
      <c r="K163" s="32">
        <f t="shared" si="13"/>
        <v>224.71015527950308</v>
      </c>
      <c r="L163" s="32">
        <f t="shared" si="14"/>
        <v>265.32519334757467</v>
      </c>
      <c r="M163" s="32"/>
      <c r="N163" s="32">
        <v>0</v>
      </c>
    </row>
    <row r="164" spans="1:14" x14ac:dyDescent="0.2">
      <c r="A164" s="44" t="s">
        <v>187</v>
      </c>
      <c r="B164" s="33">
        <v>417.61792050416631</v>
      </c>
      <c r="C164" s="33">
        <v>2831.9081205947841</v>
      </c>
      <c r="D164" s="33">
        <f t="shared" si="10"/>
        <v>3249.5260410989504</v>
      </c>
      <c r="E164" s="33"/>
      <c r="F164" s="33">
        <v>0</v>
      </c>
      <c r="G164" s="33">
        <v>4973.6888794052156</v>
      </c>
      <c r="H164" s="33">
        <f t="shared" si="11"/>
        <v>4973.6888794052156</v>
      </c>
      <c r="I164" s="33"/>
      <c r="J164" s="32">
        <f t="shared" si="12"/>
        <v>417.61792050416631</v>
      </c>
      <c r="K164" s="32">
        <f t="shared" si="13"/>
        <v>7805.5969999999998</v>
      </c>
      <c r="L164" s="32">
        <f t="shared" si="14"/>
        <v>8223.214920504166</v>
      </c>
      <c r="M164" s="32"/>
      <c r="N164" s="32">
        <v>4547</v>
      </c>
    </row>
    <row r="165" spans="1:14" x14ac:dyDescent="0.2">
      <c r="A165" s="44" t="s">
        <v>188</v>
      </c>
      <c r="B165" s="33">
        <v>3878.6229363086145</v>
      </c>
      <c r="C165" s="33">
        <v>820.21966898343987</v>
      </c>
      <c r="D165" s="33">
        <f t="shared" si="10"/>
        <v>4698.842605292054</v>
      </c>
      <c r="E165" s="33"/>
      <c r="F165" s="33">
        <v>50</v>
      </c>
      <c r="G165" s="33">
        <v>14.040442817802431</v>
      </c>
      <c r="H165" s="33">
        <f t="shared" si="11"/>
        <v>64.040442817802429</v>
      </c>
      <c r="I165" s="33"/>
      <c r="J165" s="32">
        <f t="shared" si="12"/>
        <v>3928.6229363086145</v>
      </c>
      <c r="K165" s="32">
        <f t="shared" si="13"/>
        <v>834.26011180124226</v>
      </c>
      <c r="L165" s="32">
        <f t="shared" si="14"/>
        <v>4762.8830481098566</v>
      </c>
      <c r="M165" s="32"/>
      <c r="N165" s="32">
        <v>298.84199999999998</v>
      </c>
    </row>
    <row r="166" spans="1:14" x14ac:dyDescent="0.2">
      <c r="A166" s="44" t="s">
        <v>189</v>
      </c>
      <c r="B166" s="33">
        <v>2298.0427060523816</v>
      </c>
      <c r="C166" s="33">
        <v>828.47711213751177</v>
      </c>
      <c r="D166" s="33">
        <f t="shared" si="10"/>
        <v>3126.5198181898932</v>
      </c>
      <c r="E166" s="33"/>
      <c r="F166" s="33">
        <v>27.099174907522968</v>
      </c>
      <c r="G166" s="33">
        <v>34.468465502239667</v>
      </c>
      <c r="H166" s="33">
        <f t="shared" si="11"/>
        <v>61.567640409762632</v>
      </c>
      <c r="I166" s="33"/>
      <c r="J166" s="32">
        <f t="shared" si="12"/>
        <v>2325.1418809599045</v>
      </c>
      <c r="K166" s="32">
        <f t="shared" si="13"/>
        <v>862.94557763975149</v>
      </c>
      <c r="L166" s="32">
        <f t="shared" si="14"/>
        <v>3188.0874585996557</v>
      </c>
      <c r="M166" s="32"/>
      <c r="N166" s="32">
        <v>621.40499999999997</v>
      </c>
    </row>
    <row r="167" spans="1:14" x14ac:dyDescent="0.2">
      <c r="A167" s="44" t="s">
        <v>190</v>
      </c>
      <c r="B167" s="33">
        <v>1674.1505962650822</v>
      </c>
      <c r="C167" s="33">
        <v>1590.5421857396911</v>
      </c>
      <c r="D167" s="33">
        <f t="shared" si="10"/>
        <v>3264.6927820047731</v>
      </c>
      <c r="E167" s="33"/>
      <c r="F167" s="33">
        <v>13.491</v>
      </c>
      <c r="G167" s="33">
        <v>112.18081426030875</v>
      </c>
      <c r="H167" s="33">
        <f t="shared" si="11"/>
        <v>125.67181426030875</v>
      </c>
      <c r="I167" s="33"/>
      <c r="J167" s="32">
        <f t="shared" si="12"/>
        <v>1687.6415962650822</v>
      </c>
      <c r="K167" s="32">
        <f t="shared" si="13"/>
        <v>1702.723</v>
      </c>
      <c r="L167" s="32">
        <f t="shared" si="14"/>
        <v>3390.3645962650817</v>
      </c>
      <c r="M167" s="32"/>
      <c r="N167" s="32">
        <v>0</v>
      </c>
    </row>
    <row r="168" spans="1:14" x14ac:dyDescent="0.2">
      <c r="A168" s="44" t="s">
        <v>191</v>
      </c>
      <c r="B168" s="33">
        <v>19.315066590603003</v>
      </c>
      <c r="C168" s="33">
        <v>671</v>
      </c>
      <c r="D168" s="33">
        <f t="shared" si="10"/>
        <v>690.31506659060301</v>
      </c>
      <c r="E168" s="33"/>
      <c r="F168" s="33">
        <v>0</v>
      </c>
      <c r="G168" s="33">
        <v>0</v>
      </c>
      <c r="H168" s="33">
        <f t="shared" si="11"/>
        <v>0</v>
      </c>
      <c r="I168" s="33"/>
      <c r="J168" s="32">
        <f t="shared" si="12"/>
        <v>19.315066590603003</v>
      </c>
      <c r="K168" s="32">
        <f t="shared" si="13"/>
        <v>671</v>
      </c>
      <c r="L168" s="32">
        <f t="shared" si="14"/>
        <v>690.31506659060301</v>
      </c>
      <c r="M168" s="32"/>
      <c r="N168" s="32">
        <v>0</v>
      </c>
    </row>
    <row r="169" spans="1:14" x14ac:dyDescent="0.2">
      <c r="A169" s="44" t="s">
        <v>192</v>
      </c>
      <c r="B169" s="33">
        <v>753.79998062365848</v>
      </c>
      <c r="C169" s="33">
        <v>4360.8</v>
      </c>
      <c r="D169" s="33">
        <f t="shared" si="10"/>
        <v>5114.5999806236587</v>
      </c>
      <c r="E169" s="33"/>
      <c r="F169" s="33">
        <v>0</v>
      </c>
      <c r="G169" s="33">
        <v>0</v>
      </c>
      <c r="H169" s="33">
        <f t="shared" si="11"/>
        <v>0</v>
      </c>
      <c r="I169" s="33"/>
      <c r="J169" s="32">
        <f t="shared" si="12"/>
        <v>753.79998062365848</v>
      </c>
      <c r="K169" s="32">
        <f t="shared" si="13"/>
        <v>4360.8</v>
      </c>
      <c r="L169" s="32">
        <f t="shared" si="14"/>
        <v>5114.5999806236587</v>
      </c>
      <c r="M169" s="32"/>
      <c r="N169" s="32">
        <v>4482.5789999999997</v>
      </c>
    </row>
    <row r="170" spans="1:14" x14ac:dyDescent="0.2">
      <c r="A170" s="44" t="s">
        <v>193</v>
      </c>
      <c r="B170" s="33">
        <v>6587.2944633319776</v>
      </c>
      <c r="C170" s="33">
        <v>11830.935452669415</v>
      </c>
      <c r="D170" s="33">
        <f t="shared" si="10"/>
        <v>18418.229916001394</v>
      </c>
      <c r="E170" s="33"/>
      <c r="F170" s="33">
        <v>311.23700000000002</v>
      </c>
      <c r="G170" s="33">
        <v>19041.061939131829</v>
      </c>
      <c r="H170" s="33">
        <f t="shared" si="11"/>
        <v>19352.29893913183</v>
      </c>
      <c r="I170" s="33"/>
      <c r="J170" s="32">
        <f t="shared" si="12"/>
        <v>6898.5314633319776</v>
      </c>
      <c r="K170" s="32">
        <f t="shared" si="13"/>
        <v>30871.997391801244</v>
      </c>
      <c r="L170" s="32">
        <f t="shared" si="14"/>
        <v>37770.52885513322</v>
      </c>
      <c r="M170" s="32"/>
      <c r="N170" s="32">
        <v>2603.2889999999998</v>
      </c>
    </row>
    <row r="171" spans="1:14" x14ac:dyDescent="0.2">
      <c r="A171" s="44" t="s">
        <v>401</v>
      </c>
      <c r="B171" s="33">
        <v>302.74040092303994</v>
      </c>
      <c r="C171" s="33">
        <v>2248.3742920857067</v>
      </c>
      <c r="D171" s="33">
        <f t="shared" si="10"/>
        <v>2551.1146930087466</v>
      </c>
      <c r="E171" s="33"/>
      <c r="F171" s="33">
        <v>0</v>
      </c>
      <c r="G171" s="33">
        <v>3489.4207079142943</v>
      </c>
      <c r="H171" s="33">
        <f t="shared" si="11"/>
        <v>3489.4207079142943</v>
      </c>
      <c r="I171" s="33"/>
      <c r="J171" s="32">
        <f t="shared" si="12"/>
        <v>302.74040092303994</v>
      </c>
      <c r="K171" s="32">
        <f t="shared" si="13"/>
        <v>5737.795000000001</v>
      </c>
      <c r="L171" s="32">
        <f t="shared" si="14"/>
        <v>6040.5354009230414</v>
      </c>
      <c r="M171" s="32"/>
      <c r="N171" s="32">
        <v>5728</v>
      </c>
    </row>
    <row r="172" spans="1:14" x14ac:dyDescent="0.2">
      <c r="A172" s="44" t="s">
        <v>194</v>
      </c>
      <c r="B172" s="33">
        <v>54547.372336829976</v>
      </c>
      <c r="C172" s="33">
        <v>58395.047199918423</v>
      </c>
      <c r="D172" s="33">
        <f t="shared" si="10"/>
        <v>112942.41953674841</v>
      </c>
      <c r="E172" s="33"/>
      <c r="F172" s="33">
        <v>3452.8986148412473</v>
      </c>
      <c r="G172" s="33">
        <v>21974.031080081575</v>
      </c>
      <c r="H172" s="33">
        <f t="shared" si="11"/>
        <v>25426.929694922823</v>
      </c>
      <c r="I172" s="33"/>
      <c r="J172" s="32">
        <f t="shared" si="12"/>
        <v>58000.27095167122</v>
      </c>
      <c r="K172" s="32">
        <f t="shared" si="13"/>
        <v>80369.078280000002</v>
      </c>
      <c r="L172" s="32">
        <f t="shared" si="14"/>
        <v>138369.34923167122</v>
      </c>
      <c r="M172" s="32"/>
      <c r="N172" s="32">
        <v>61.180999999999997</v>
      </c>
    </row>
    <row r="173" spans="1:14" x14ac:dyDescent="0.2">
      <c r="A173" s="44" t="s">
        <v>195</v>
      </c>
      <c r="B173" s="33">
        <v>690.56167091809095</v>
      </c>
      <c r="C173" s="33">
        <v>119.6061552795031</v>
      </c>
      <c r="D173" s="33">
        <f t="shared" si="10"/>
        <v>810.16782619759408</v>
      </c>
      <c r="E173" s="33"/>
      <c r="F173" s="33">
        <v>8.4644774221463681</v>
      </c>
      <c r="G173" s="33">
        <v>0</v>
      </c>
      <c r="H173" s="33">
        <f t="shared" si="11"/>
        <v>8.4644774221463681</v>
      </c>
      <c r="I173" s="33"/>
      <c r="J173" s="32">
        <f t="shared" si="12"/>
        <v>699.02614834023734</v>
      </c>
      <c r="K173" s="32">
        <f t="shared" si="13"/>
        <v>119.6061552795031</v>
      </c>
      <c r="L173" s="32">
        <f t="shared" si="14"/>
        <v>818.63230361974047</v>
      </c>
      <c r="M173" s="32"/>
      <c r="N173" s="32">
        <v>44.616</v>
      </c>
    </row>
    <row r="174" spans="1:14" x14ac:dyDescent="0.2">
      <c r="A174" s="44" t="s">
        <v>196</v>
      </c>
      <c r="B174" s="33">
        <v>24.691844241628644</v>
      </c>
      <c r="C174" s="33">
        <v>451.57499999999999</v>
      </c>
      <c r="D174" s="33">
        <f t="shared" si="10"/>
        <v>476.26684424162863</v>
      </c>
      <c r="E174" s="33"/>
      <c r="F174" s="33">
        <v>0</v>
      </c>
      <c r="G174" s="33">
        <v>0</v>
      </c>
      <c r="H174" s="33">
        <f t="shared" si="11"/>
        <v>0</v>
      </c>
      <c r="I174" s="33"/>
      <c r="J174" s="32">
        <f t="shared" si="12"/>
        <v>24.691844241628644</v>
      </c>
      <c r="K174" s="32">
        <f t="shared" si="13"/>
        <v>451.57499999999999</v>
      </c>
      <c r="L174" s="32">
        <f t="shared" si="14"/>
        <v>476.26684424162863</v>
      </c>
      <c r="M174" s="32"/>
      <c r="N174" s="32">
        <v>0</v>
      </c>
    </row>
    <row r="175" spans="1:14" x14ac:dyDescent="0.2">
      <c r="A175" s="44" t="s">
        <v>197</v>
      </c>
      <c r="B175" s="33">
        <v>174.28654478919168</v>
      </c>
      <c r="C175" s="33">
        <v>0</v>
      </c>
      <c r="D175" s="33">
        <f t="shared" si="10"/>
        <v>174.28654478919168</v>
      </c>
      <c r="E175" s="33"/>
      <c r="F175" s="33">
        <v>0</v>
      </c>
      <c r="G175" s="33">
        <v>0</v>
      </c>
      <c r="H175" s="33">
        <f t="shared" si="11"/>
        <v>0</v>
      </c>
      <c r="I175" s="33"/>
      <c r="J175" s="32">
        <f t="shared" si="12"/>
        <v>174.28654478919168</v>
      </c>
      <c r="K175" s="32">
        <f t="shared" si="13"/>
        <v>0</v>
      </c>
      <c r="L175" s="32">
        <f t="shared" si="14"/>
        <v>174.28654478919168</v>
      </c>
      <c r="M175" s="32"/>
      <c r="N175" s="32">
        <v>0</v>
      </c>
    </row>
    <row r="176" spans="1:14" ht="24" x14ac:dyDescent="0.2">
      <c r="A176" s="44" t="s">
        <v>198</v>
      </c>
      <c r="B176" s="33">
        <v>24.23604424162864</v>
      </c>
      <c r="C176" s="33">
        <v>125.001</v>
      </c>
      <c r="D176" s="33">
        <f t="shared" si="10"/>
        <v>149.23704424162864</v>
      </c>
      <c r="E176" s="33"/>
      <c r="F176" s="33">
        <v>0</v>
      </c>
      <c r="G176" s="33">
        <v>0</v>
      </c>
      <c r="H176" s="33">
        <f t="shared" si="11"/>
        <v>0</v>
      </c>
      <c r="I176" s="33"/>
      <c r="J176" s="32">
        <f t="shared" si="12"/>
        <v>24.23604424162864</v>
      </c>
      <c r="K176" s="32">
        <f t="shared" si="13"/>
        <v>125.001</v>
      </c>
      <c r="L176" s="32">
        <f t="shared" si="14"/>
        <v>149.23704424162864</v>
      </c>
      <c r="M176" s="32"/>
      <c r="N176" s="32">
        <v>0</v>
      </c>
    </row>
    <row r="177" spans="1:14" x14ac:dyDescent="0.2">
      <c r="A177" s="44" t="s">
        <v>199</v>
      </c>
      <c r="B177" s="33">
        <v>930.6038850314718</v>
      </c>
      <c r="C177" s="33">
        <v>544.452</v>
      </c>
      <c r="D177" s="33">
        <f t="shared" si="10"/>
        <v>1475.0558850314719</v>
      </c>
      <c r="E177" s="33"/>
      <c r="F177" s="33">
        <v>0</v>
      </c>
      <c r="G177" s="33">
        <v>0</v>
      </c>
      <c r="H177" s="33">
        <f t="shared" si="11"/>
        <v>0</v>
      </c>
      <c r="I177" s="33"/>
      <c r="J177" s="32">
        <f t="shared" si="12"/>
        <v>930.6038850314718</v>
      </c>
      <c r="K177" s="32">
        <f t="shared" si="13"/>
        <v>544.452</v>
      </c>
      <c r="L177" s="32">
        <f t="shared" si="14"/>
        <v>1475.0558850314719</v>
      </c>
      <c r="M177" s="32"/>
      <c r="N177" s="32">
        <v>790.57500000000005</v>
      </c>
    </row>
    <row r="178" spans="1:14" x14ac:dyDescent="0.2">
      <c r="A178" s="44" t="s">
        <v>200</v>
      </c>
      <c r="B178" s="33">
        <v>66.334360766182542</v>
      </c>
      <c r="C178" s="33">
        <v>2.0629999999999997</v>
      </c>
      <c r="D178" s="33">
        <f t="shared" si="10"/>
        <v>68.397360766182544</v>
      </c>
      <c r="E178" s="33"/>
      <c r="F178" s="33">
        <v>0</v>
      </c>
      <c r="G178" s="33">
        <v>0</v>
      </c>
      <c r="H178" s="33">
        <f t="shared" si="11"/>
        <v>0</v>
      </c>
      <c r="I178" s="33"/>
      <c r="J178" s="32">
        <f t="shared" si="12"/>
        <v>66.334360766182542</v>
      </c>
      <c r="K178" s="32">
        <f t="shared" si="13"/>
        <v>2.0629999999999997</v>
      </c>
      <c r="L178" s="32">
        <f t="shared" si="14"/>
        <v>68.397360766182544</v>
      </c>
      <c r="M178" s="32"/>
      <c r="N178" s="32">
        <v>600</v>
      </c>
    </row>
    <row r="179" spans="1:14" x14ac:dyDescent="0.2">
      <c r="A179" s="44" t="s">
        <v>201</v>
      </c>
      <c r="B179" s="33">
        <v>432.06364464010267</v>
      </c>
      <c r="C179" s="33">
        <v>650.08686539040718</v>
      </c>
      <c r="D179" s="33">
        <f t="shared" si="10"/>
        <v>1082.1505100305098</v>
      </c>
      <c r="E179" s="33"/>
      <c r="F179" s="33">
        <v>0</v>
      </c>
      <c r="G179" s="33">
        <v>182.84213460959273</v>
      </c>
      <c r="H179" s="33">
        <f t="shared" si="11"/>
        <v>182.84213460959273</v>
      </c>
      <c r="I179" s="33"/>
      <c r="J179" s="32">
        <f t="shared" si="12"/>
        <v>432.06364464010267</v>
      </c>
      <c r="K179" s="32">
        <f t="shared" si="13"/>
        <v>832.92899999999986</v>
      </c>
      <c r="L179" s="32">
        <f t="shared" si="14"/>
        <v>1264.9926446401025</v>
      </c>
      <c r="M179" s="32"/>
      <c r="N179" s="32">
        <v>821.76499999999999</v>
      </c>
    </row>
    <row r="180" spans="1:14" x14ac:dyDescent="0.2">
      <c r="A180" s="44" t="s">
        <v>267</v>
      </c>
      <c r="B180" s="33">
        <v>407995.78558213089</v>
      </c>
      <c r="C180" s="33">
        <v>406403.18909833662</v>
      </c>
      <c r="D180" s="33">
        <f t="shared" si="10"/>
        <v>814398.97468046751</v>
      </c>
      <c r="E180" s="33"/>
      <c r="F180" s="33">
        <v>221337.53151458665</v>
      </c>
      <c r="G180" s="33">
        <v>122138.92509818521</v>
      </c>
      <c r="H180" s="33">
        <f t="shared" si="11"/>
        <v>343476.45661277184</v>
      </c>
      <c r="I180" s="33"/>
      <c r="J180" s="32">
        <f t="shared" si="12"/>
        <v>629333.31709671754</v>
      </c>
      <c r="K180" s="32">
        <f t="shared" si="13"/>
        <v>528542.11419652181</v>
      </c>
      <c r="L180" s="32">
        <f t="shared" si="14"/>
        <v>1157875.4312932394</v>
      </c>
      <c r="M180" s="32"/>
      <c r="N180" s="32">
        <v>0</v>
      </c>
    </row>
    <row r="181" spans="1:14" x14ac:dyDescent="0.2">
      <c r="A181" s="44" t="s">
        <v>202</v>
      </c>
      <c r="B181" s="33">
        <v>173885.68974421584</v>
      </c>
      <c r="C181" s="33">
        <v>144392.17330408073</v>
      </c>
      <c r="D181" s="33">
        <f t="shared" si="10"/>
        <v>318277.86304829654</v>
      </c>
      <c r="E181" s="33"/>
      <c r="F181" s="33">
        <v>39496.845335151884</v>
      </c>
      <c r="G181" s="33">
        <v>124674.4631145528</v>
      </c>
      <c r="H181" s="33">
        <f t="shared" si="11"/>
        <v>164171.30844970467</v>
      </c>
      <c r="I181" s="33"/>
      <c r="J181" s="32">
        <f t="shared" si="12"/>
        <v>213382.53507936772</v>
      </c>
      <c r="K181" s="32">
        <f t="shared" si="13"/>
        <v>269066.63641863351</v>
      </c>
      <c r="L181" s="32">
        <f t="shared" si="14"/>
        <v>482449.1714980012</v>
      </c>
      <c r="M181" s="32"/>
      <c r="N181" s="32">
        <v>89.203999999999994</v>
      </c>
    </row>
    <row r="182" spans="1:14" x14ac:dyDescent="0.2">
      <c r="A182" s="44" t="s">
        <v>203</v>
      </c>
      <c r="B182" s="33">
        <v>473.46987290313018</v>
      </c>
      <c r="C182" s="33">
        <v>49.98399999999998</v>
      </c>
      <c r="D182" s="33">
        <f t="shared" si="10"/>
        <v>523.4538729031301</v>
      </c>
      <c r="E182" s="33"/>
      <c r="F182" s="33">
        <v>36.386248372971266</v>
      </c>
      <c r="G182" s="33">
        <v>305.41699999999997</v>
      </c>
      <c r="H182" s="33">
        <f t="shared" si="11"/>
        <v>341.80324837297121</v>
      </c>
      <c r="I182" s="33"/>
      <c r="J182" s="32">
        <f t="shared" si="12"/>
        <v>509.85612127610148</v>
      </c>
      <c r="K182" s="32">
        <f t="shared" si="13"/>
        <v>355.40099999999995</v>
      </c>
      <c r="L182" s="32">
        <f t="shared" si="14"/>
        <v>865.25712127610132</v>
      </c>
      <c r="M182" s="32"/>
      <c r="N182" s="32">
        <v>44</v>
      </c>
    </row>
    <row r="183" spans="1:14" x14ac:dyDescent="0.2">
      <c r="A183" s="44" t="s">
        <v>204</v>
      </c>
      <c r="B183" s="33">
        <v>2425.9781915782487</v>
      </c>
      <c r="C183" s="33">
        <v>35.349155279503101</v>
      </c>
      <c r="D183" s="33">
        <f t="shared" si="10"/>
        <v>2461.3273468577518</v>
      </c>
      <c r="E183" s="33"/>
      <c r="F183" s="33">
        <v>0</v>
      </c>
      <c r="G183" s="33">
        <v>0</v>
      </c>
      <c r="H183" s="33">
        <f t="shared" si="11"/>
        <v>0</v>
      </c>
      <c r="I183" s="33"/>
      <c r="J183" s="32">
        <f t="shared" si="12"/>
        <v>2425.9781915782487</v>
      </c>
      <c r="K183" s="32">
        <f t="shared" si="13"/>
        <v>35.349155279503101</v>
      </c>
      <c r="L183" s="32">
        <f t="shared" si="14"/>
        <v>2461.3273468577518</v>
      </c>
      <c r="M183" s="32"/>
      <c r="N183" s="32">
        <v>0</v>
      </c>
    </row>
    <row r="184" spans="1:14" x14ac:dyDescent="0.2">
      <c r="A184" s="44" t="s">
        <v>345</v>
      </c>
      <c r="B184" s="33">
        <v>180.77756365241822</v>
      </c>
      <c r="C184" s="33">
        <v>556.41300837882795</v>
      </c>
      <c r="D184" s="33">
        <f t="shared" si="10"/>
        <v>737.19057203124612</v>
      </c>
      <c r="E184" s="33"/>
      <c r="F184" s="33">
        <v>94.585844731851054</v>
      </c>
      <c r="G184" s="33">
        <v>98.152991621172049</v>
      </c>
      <c r="H184" s="33">
        <f t="shared" si="11"/>
        <v>192.73883635302309</v>
      </c>
      <c r="I184" s="33"/>
      <c r="J184" s="32">
        <f t="shared" si="12"/>
        <v>275.36340838426929</v>
      </c>
      <c r="K184" s="32">
        <f t="shared" si="13"/>
        <v>654.56600000000003</v>
      </c>
      <c r="L184" s="32">
        <f t="shared" si="14"/>
        <v>929.92940838426921</v>
      </c>
      <c r="M184" s="32"/>
      <c r="N184" s="32">
        <v>593</v>
      </c>
    </row>
    <row r="185" spans="1:14" x14ac:dyDescent="0.2">
      <c r="A185" s="44" t="s">
        <v>205</v>
      </c>
      <c r="B185" s="33">
        <v>4937.5551729135432</v>
      </c>
      <c r="C185" s="33">
        <v>17267.945436838418</v>
      </c>
      <c r="D185" s="33">
        <f t="shared" si="10"/>
        <v>22205.500609751962</v>
      </c>
      <c r="E185" s="33"/>
      <c r="F185" s="33">
        <v>149.75346953486434</v>
      </c>
      <c r="G185" s="33">
        <v>9.4099047764911905</v>
      </c>
      <c r="H185" s="33">
        <f t="shared" si="11"/>
        <v>159.16337431135554</v>
      </c>
      <c r="I185" s="33"/>
      <c r="J185" s="32">
        <f t="shared" si="12"/>
        <v>5087.3086424484072</v>
      </c>
      <c r="K185" s="32">
        <f t="shared" si="13"/>
        <v>17277.355341614908</v>
      </c>
      <c r="L185" s="32">
        <f t="shared" si="14"/>
        <v>22364.663984063318</v>
      </c>
      <c r="M185" s="32"/>
      <c r="N185" s="32">
        <v>14396.109</v>
      </c>
    </row>
    <row r="186" spans="1:14" x14ac:dyDescent="0.2">
      <c r="A186" s="44" t="s">
        <v>206</v>
      </c>
      <c r="B186" s="33">
        <v>537.14321827999595</v>
      </c>
      <c r="C186" s="33">
        <v>866.92528728790285</v>
      </c>
      <c r="D186" s="33">
        <f t="shared" si="10"/>
        <v>1404.0685055678987</v>
      </c>
      <c r="E186" s="33"/>
      <c r="F186" s="33">
        <v>0</v>
      </c>
      <c r="G186" s="33">
        <v>561.61771271209727</v>
      </c>
      <c r="H186" s="33">
        <f t="shared" si="11"/>
        <v>561.61771271209727</v>
      </c>
      <c r="I186" s="33"/>
      <c r="J186" s="32">
        <f t="shared" si="12"/>
        <v>537.14321827999595</v>
      </c>
      <c r="K186" s="32">
        <f t="shared" si="13"/>
        <v>1428.5430000000001</v>
      </c>
      <c r="L186" s="32">
        <f t="shared" si="14"/>
        <v>1965.686218279996</v>
      </c>
      <c r="M186" s="32"/>
      <c r="N186" s="32">
        <v>713</v>
      </c>
    </row>
    <row r="187" spans="1:14" x14ac:dyDescent="0.2">
      <c r="A187" s="44" t="s">
        <v>207</v>
      </c>
      <c r="B187" s="33">
        <v>322.11095700345527</v>
      </c>
      <c r="C187" s="33">
        <v>196.77500000000001</v>
      </c>
      <c r="D187" s="33">
        <f t="shared" si="10"/>
        <v>518.88595700345525</v>
      </c>
      <c r="E187" s="33"/>
      <c r="F187" s="33">
        <v>0</v>
      </c>
      <c r="G187" s="33">
        <v>0</v>
      </c>
      <c r="H187" s="33">
        <f t="shared" si="11"/>
        <v>0</v>
      </c>
      <c r="I187" s="33"/>
      <c r="J187" s="32">
        <f t="shared" si="12"/>
        <v>322.11095700345527</v>
      </c>
      <c r="K187" s="32">
        <f t="shared" si="13"/>
        <v>196.77500000000001</v>
      </c>
      <c r="L187" s="32">
        <f t="shared" si="14"/>
        <v>518.88595700345525</v>
      </c>
      <c r="M187" s="32"/>
      <c r="N187" s="32">
        <v>198.815</v>
      </c>
    </row>
    <row r="188" spans="1:14" x14ac:dyDescent="0.2">
      <c r="A188" s="44" t="s">
        <v>208</v>
      </c>
      <c r="B188" s="33">
        <v>21.670064809191707</v>
      </c>
      <c r="C188" s="33">
        <v>0</v>
      </c>
      <c r="D188" s="33">
        <f t="shared" si="10"/>
        <v>21.670064809191707</v>
      </c>
      <c r="E188" s="33"/>
      <c r="F188" s="33">
        <v>0</v>
      </c>
      <c r="G188" s="33">
        <v>0</v>
      </c>
      <c r="H188" s="33">
        <f t="shared" si="11"/>
        <v>0</v>
      </c>
      <c r="I188" s="33"/>
      <c r="J188" s="32">
        <f t="shared" si="12"/>
        <v>21.670064809191707</v>
      </c>
      <c r="K188" s="32">
        <f t="shared" si="13"/>
        <v>0</v>
      </c>
      <c r="L188" s="32">
        <f t="shared" si="14"/>
        <v>21.670064809191707</v>
      </c>
      <c r="M188" s="32"/>
      <c r="N188" s="32">
        <v>5</v>
      </c>
    </row>
    <row r="189" spans="1:14" x14ac:dyDescent="0.2">
      <c r="A189" s="44" t="s">
        <v>209</v>
      </c>
      <c r="B189" s="33">
        <v>662.64425273462075</v>
      </c>
      <c r="C189" s="33">
        <v>2233.5130000000004</v>
      </c>
      <c r="D189" s="33">
        <f t="shared" si="10"/>
        <v>2896.1572527346211</v>
      </c>
      <c r="E189" s="33"/>
      <c r="F189" s="33">
        <v>0</v>
      </c>
      <c r="G189" s="33">
        <v>0</v>
      </c>
      <c r="H189" s="33">
        <f t="shared" si="11"/>
        <v>0</v>
      </c>
      <c r="I189" s="33"/>
      <c r="J189" s="32">
        <f t="shared" si="12"/>
        <v>662.64425273462075</v>
      </c>
      <c r="K189" s="32">
        <f t="shared" si="13"/>
        <v>2233.5130000000004</v>
      </c>
      <c r="L189" s="32">
        <f t="shared" si="14"/>
        <v>2896.1572527346211</v>
      </c>
      <c r="M189" s="32"/>
      <c r="N189" s="32">
        <v>726</v>
      </c>
    </row>
    <row r="190" spans="1:14" x14ac:dyDescent="0.2">
      <c r="A190" s="44" t="s">
        <v>210</v>
      </c>
      <c r="B190" s="33">
        <v>1098.9132071456154</v>
      </c>
      <c r="C190" s="33">
        <v>498.61488819875774</v>
      </c>
      <c r="D190" s="33">
        <f t="shared" si="10"/>
        <v>1597.528095344373</v>
      </c>
      <c r="E190" s="33"/>
      <c r="F190" s="33">
        <v>0</v>
      </c>
      <c r="G190" s="33">
        <v>0</v>
      </c>
      <c r="H190" s="33">
        <f t="shared" si="11"/>
        <v>0</v>
      </c>
      <c r="I190" s="33"/>
      <c r="J190" s="32">
        <f t="shared" si="12"/>
        <v>1098.9132071456154</v>
      </c>
      <c r="K190" s="32">
        <f t="shared" si="13"/>
        <v>498.61488819875774</v>
      </c>
      <c r="L190" s="32">
        <f t="shared" si="14"/>
        <v>1597.528095344373</v>
      </c>
      <c r="M190" s="32"/>
      <c r="N190" s="32">
        <v>314.24900000000002</v>
      </c>
    </row>
    <row r="191" spans="1:14" x14ac:dyDescent="0.2">
      <c r="A191" s="44" t="s">
        <v>211</v>
      </c>
      <c r="B191" s="33">
        <v>16476.241943863362</v>
      </c>
      <c r="C191" s="33">
        <v>15843.446590614414</v>
      </c>
      <c r="D191" s="33">
        <f t="shared" si="10"/>
        <v>32319.688534477777</v>
      </c>
      <c r="E191" s="33"/>
      <c r="F191" s="33">
        <v>1475</v>
      </c>
      <c r="G191" s="33">
        <v>5366.9445211868288</v>
      </c>
      <c r="H191" s="33">
        <f t="shared" si="11"/>
        <v>6841.9445211868288</v>
      </c>
      <c r="I191" s="33"/>
      <c r="J191" s="32">
        <f t="shared" si="12"/>
        <v>17951.241943863362</v>
      </c>
      <c r="K191" s="32">
        <f t="shared" si="13"/>
        <v>21210.391111801244</v>
      </c>
      <c r="L191" s="32">
        <f t="shared" si="14"/>
        <v>39161.633055664606</v>
      </c>
      <c r="M191" s="32"/>
      <c r="N191" s="32">
        <v>11955</v>
      </c>
    </row>
    <row r="192" spans="1:14" x14ac:dyDescent="0.2">
      <c r="A192" s="44" t="s">
        <v>212</v>
      </c>
      <c r="B192" s="33">
        <v>530.57265130592941</v>
      </c>
      <c r="C192" s="33">
        <v>407.48199999999997</v>
      </c>
      <c r="D192" s="33">
        <f t="shared" si="10"/>
        <v>938.05465130592938</v>
      </c>
      <c r="E192" s="33"/>
      <c r="F192" s="33">
        <v>0</v>
      </c>
      <c r="G192" s="33">
        <v>81.792000000000002</v>
      </c>
      <c r="H192" s="33">
        <f t="shared" si="11"/>
        <v>81.792000000000002</v>
      </c>
      <c r="I192" s="33"/>
      <c r="J192" s="32">
        <f t="shared" si="12"/>
        <v>530.57265130592941</v>
      </c>
      <c r="K192" s="32">
        <f t="shared" si="13"/>
        <v>489.274</v>
      </c>
      <c r="L192" s="32">
        <f t="shared" si="14"/>
        <v>1019.8466513059294</v>
      </c>
      <c r="M192" s="32"/>
      <c r="N192" s="32">
        <v>0</v>
      </c>
    </row>
    <row r="193" spans="1:14" x14ac:dyDescent="0.2">
      <c r="A193" s="44" t="s">
        <v>213</v>
      </c>
      <c r="B193" s="33">
        <v>20.451818279995894</v>
      </c>
      <c r="C193" s="33">
        <v>1</v>
      </c>
      <c r="D193" s="33">
        <f t="shared" si="10"/>
        <v>21.451818279995894</v>
      </c>
      <c r="E193" s="33"/>
      <c r="F193" s="33">
        <v>0</v>
      </c>
      <c r="G193" s="33">
        <v>0</v>
      </c>
      <c r="H193" s="33">
        <f t="shared" si="11"/>
        <v>0</v>
      </c>
      <c r="I193" s="33"/>
      <c r="J193" s="32">
        <f t="shared" si="12"/>
        <v>20.451818279995894</v>
      </c>
      <c r="K193" s="32">
        <f t="shared" si="13"/>
        <v>1</v>
      </c>
      <c r="L193" s="32">
        <f t="shared" si="14"/>
        <v>21.451818279995894</v>
      </c>
      <c r="M193" s="32"/>
      <c r="N193" s="32">
        <v>0</v>
      </c>
    </row>
    <row r="194" spans="1:14" x14ac:dyDescent="0.2">
      <c r="A194" s="44" t="s">
        <v>214</v>
      </c>
      <c r="B194" s="33">
        <v>580.41313161875507</v>
      </c>
      <c r="C194" s="33">
        <v>1580.3219999999999</v>
      </c>
      <c r="D194" s="33">
        <f t="shared" si="10"/>
        <v>2160.7351316187551</v>
      </c>
      <c r="E194" s="33"/>
      <c r="F194" s="33">
        <v>0</v>
      </c>
      <c r="G194" s="33">
        <v>0</v>
      </c>
      <c r="H194" s="33">
        <f t="shared" si="11"/>
        <v>0</v>
      </c>
      <c r="I194" s="33"/>
      <c r="J194" s="32">
        <f t="shared" si="12"/>
        <v>580.41313161875507</v>
      </c>
      <c r="K194" s="32">
        <f t="shared" si="13"/>
        <v>1580.3219999999999</v>
      </c>
      <c r="L194" s="32">
        <f t="shared" si="14"/>
        <v>2160.7351316187551</v>
      </c>
      <c r="M194" s="32"/>
      <c r="N194" s="32">
        <v>1163.9739999999999</v>
      </c>
    </row>
    <row r="195" spans="1:14" x14ac:dyDescent="0.2">
      <c r="A195" s="44" t="s">
        <v>215</v>
      </c>
      <c r="B195" s="33">
        <v>1535.5593854754743</v>
      </c>
      <c r="C195" s="33">
        <v>175.91306832298136</v>
      </c>
      <c r="D195" s="33">
        <f t="shared" si="10"/>
        <v>1711.4724537984557</v>
      </c>
      <c r="E195" s="33"/>
      <c r="F195" s="33">
        <v>0</v>
      </c>
      <c r="G195" s="33">
        <v>0</v>
      </c>
      <c r="H195" s="33">
        <f t="shared" si="11"/>
        <v>0</v>
      </c>
      <c r="I195" s="33"/>
      <c r="J195" s="32">
        <f t="shared" si="12"/>
        <v>1535.5593854754743</v>
      </c>
      <c r="K195" s="32">
        <f t="shared" si="13"/>
        <v>175.91306832298136</v>
      </c>
      <c r="L195" s="32">
        <f t="shared" si="14"/>
        <v>1711.4724537984557</v>
      </c>
      <c r="M195" s="32"/>
      <c r="N195" s="32">
        <v>42</v>
      </c>
    </row>
    <row r="196" spans="1:14" x14ac:dyDescent="0.2">
      <c r="A196" s="44" t="s">
        <v>216</v>
      </c>
      <c r="B196" s="33">
        <v>10332.324069904796</v>
      </c>
      <c r="C196" s="33">
        <v>26196.825292055964</v>
      </c>
      <c r="D196" s="33">
        <f t="shared" si="10"/>
        <v>36529.149361960765</v>
      </c>
      <c r="E196" s="33"/>
      <c r="F196" s="33">
        <v>2800</v>
      </c>
      <c r="G196" s="33">
        <v>4876.9112855837857</v>
      </c>
      <c r="H196" s="33">
        <f t="shared" si="11"/>
        <v>7676.9112855837857</v>
      </c>
      <c r="I196" s="33"/>
      <c r="J196" s="32">
        <f t="shared" si="12"/>
        <v>13132.324069904796</v>
      </c>
      <c r="K196" s="32">
        <f t="shared" si="13"/>
        <v>31073.736577639749</v>
      </c>
      <c r="L196" s="32">
        <f t="shared" si="14"/>
        <v>44206.060647544553</v>
      </c>
      <c r="M196" s="32"/>
      <c r="N196" s="32">
        <v>4243.5779999999995</v>
      </c>
    </row>
    <row r="197" spans="1:14" ht="24" x14ac:dyDescent="0.2">
      <c r="A197" s="44" t="s">
        <v>217</v>
      </c>
      <c r="B197" s="33">
        <v>351958.84115349274</v>
      </c>
      <c r="C197" s="33">
        <v>947689.41110008839</v>
      </c>
      <c r="D197" s="33">
        <f t="shared" si="10"/>
        <v>1299648.2522535811</v>
      </c>
      <c r="E197" s="33"/>
      <c r="F197" s="33">
        <v>153436.62830345315</v>
      </c>
      <c r="G197" s="33">
        <v>722983.73966811062</v>
      </c>
      <c r="H197" s="33">
        <f t="shared" si="11"/>
        <v>876420.36797156371</v>
      </c>
      <c r="I197" s="33"/>
      <c r="J197" s="32">
        <f t="shared" si="12"/>
        <v>505395.4694569459</v>
      </c>
      <c r="K197" s="32">
        <f t="shared" si="13"/>
        <v>1670673.150768199</v>
      </c>
      <c r="L197" s="32">
        <f t="shared" si="14"/>
        <v>2176068.6202251446</v>
      </c>
      <c r="M197" s="32"/>
      <c r="N197" s="32">
        <v>330.95</v>
      </c>
    </row>
    <row r="198" spans="1:14" x14ac:dyDescent="0.2">
      <c r="A198" s="44" t="s">
        <v>219</v>
      </c>
      <c r="B198" s="33">
        <v>608660.65250753297</v>
      </c>
      <c r="C198" s="33">
        <v>762873.25266264612</v>
      </c>
      <c r="D198" s="33">
        <f t="shared" si="10"/>
        <v>1371533.905170179</v>
      </c>
      <c r="E198" s="33"/>
      <c r="F198" s="33">
        <v>138283.05830250765</v>
      </c>
      <c r="G198" s="33">
        <v>2731094.644932881</v>
      </c>
      <c r="H198" s="33">
        <f t="shared" si="11"/>
        <v>2869377.7032353887</v>
      </c>
      <c r="I198" s="33"/>
      <c r="J198" s="32">
        <f t="shared" si="12"/>
        <v>746943.71081004059</v>
      </c>
      <c r="K198" s="32">
        <f t="shared" si="13"/>
        <v>3493967.8975955271</v>
      </c>
      <c r="L198" s="32">
        <f t="shared" si="14"/>
        <v>4240911.6084055677</v>
      </c>
      <c r="M198" s="32"/>
      <c r="N198" s="32">
        <v>1703.548</v>
      </c>
    </row>
    <row r="199" spans="1:14" x14ac:dyDescent="0.2">
      <c r="A199" s="44" t="s">
        <v>220</v>
      </c>
      <c r="B199" s="33">
        <v>1990.7499347260537</v>
      </c>
      <c r="C199" s="33">
        <v>20237.502776397516</v>
      </c>
      <c r="D199" s="33">
        <f t="shared" si="10"/>
        <v>22228.252711123569</v>
      </c>
      <c r="E199" s="33"/>
      <c r="F199" s="33">
        <v>5</v>
      </c>
      <c r="G199" s="33">
        <v>0</v>
      </c>
      <c r="H199" s="33">
        <f t="shared" si="11"/>
        <v>5</v>
      </c>
      <c r="I199" s="33"/>
      <c r="J199" s="32">
        <f t="shared" si="12"/>
        <v>1995.7499347260537</v>
      </c>
      <c r="K199" s="32">
        <f t="shared" si="13"/>
        <v>20237.502776397516</v>
      </c>
      <c r="L199" s="32">
        <f t="shared" si="14"/>
        <v>22233.252711123569</v>
      </c>
      <c r="M199" s="32"/>
      <c r="N199" s="32">
        <v>19234.8</v>
      </c>
    </row>
    <row r="200" spans="1:14" x14ac:dyDescent="0.2">
      <c r="A200" s="44" t="s">
        <v>221</v>
      </c>
      <c r="B200" s="33">
        <v>544.2949193266461</v>
      </c>
      <c r="C200" s="33">
        <v>1523.0117763975154</v>
      </c>
      <c r="D200" s="33">
        <f t="shared" si="10"/>
        <v>2067.3066957241617</v>
      </c>
      <c r="E200" s="33"/>
      <c r="F200" s="33">
        <v>0</v>
      </c>
      <c r="G200" s="33">
        <v>0</v>
      </c>
      <c r="H200" s="33">
        <f t="shared" si="11"/>
        <v>0</v>
      </c>
      <c r="I200" s="33"/>
      <c r="J200" s="32">
        <f t="shared" si="12"/>
        <v>544.2949193266461</v>
      </c>
      <c r="K200" s="32">
        <f t="shared" si="13"/>
        <v>1523.0117763975154</v>
      </c>
      <c r="L200" s="32">
        <f t="shared" si="14"/>
        <v>2067.3066957241617</v>
      </c>
      <c r="M200" s="32"/>
      <c r="N200" s="32">
        <v>1464.136</v>
      </c>
    </row>
    <row r="201" spans="1:14" x14ac:dyDescent="0.2">
      <c r="A201" s="44" t="s">
        <v>222</v>
      </c>
      <c r="B201" s="33">
        <v>24.276948623658523</v>
      </c>
      <c r="C201" s="33">
        <v>84</v>
      </c>
      <c r="D201" s="33">
        <f t="shared" si="10"/>
        <v>108.27694862365853</v>
      </c>
      <c r="E201" s="33"/>
      <c r="F201" s="33">
        <v>0</v>
      </c>
      <c r="G201" s="33">
        <v>0</v>
      </c>
      <c r="H201" s="33">
        <f t="shared" si="11"/>
        <v>0</v>
      </c>
      <c r="I201" s="33"/>
      <c r="J201" s="32">
        <f t="shared" si="12"/>
        <v>24.276948623658523</v>
      </c>
      <c r="K201" s="32">
        <f t="shared" si="13"/>
        <v>84</v>
      </c>
      <c r="L201" s="32">
        <f t="shared" si="14"/>
        <v>108.27694862365853</v>
      </c>
      <c r="M201" s="32"/>
      <c r="N201" s="32">
        <v>80</v>
      </c>
    </row>
    <row r="202" spans="1:14" x14ac:dyDescent="0.2">
      <c r="A202" s="44" t="s">
        <v>223</v>
      </c>
      <c r="B202" s="33">
        <v>8618.7009596780808</v>
      </c>
      <c r="C202" s="33">
        <v>59465.037483057335</v>
      </c>
      <c r="D202" s="33">
        <f t="shared" si="10"/>
        <v>68083.738442735412</v>
      </c>
      <c r="E202" s="33"/>
      <c r="F202" s="33">
        <v>0</v>
      </c>
      <c r="G202" s="33">
        <v>245.75238029670717</v>
      </c>
      <c r="H202" s="33">
        <f t="shared" si="11"/>
        <v>245.75238029670717</v>
      </c>
      <c r="I202" s="33"/>
      <c r="J202" s="32">
        <f t="shared" si="12"/>
        <v>8618.7009596780808</v>
      </c>
      <c r="K202" s="32">
        <f t="shared" si="13"/>
        <v>59710.789863354039</v>
      </c>
      <c r="L202" s="32">
        <f t="shared" si="14"/>
        <v>68329.490823032116</v>
      </c>
      <c r="M202" s="32"/>
      <c r="N202" s="32">
        <v>58318.395000000004</v>
      </c>
    </row>
    <row r="203" spans="1:14" x14ac:dyDescent="0.2">
      <c r="A203" s="44" t="s">
        <v>224</v>
      </c>
      <c r="B203" s="33">
        <v>1460.7985230020849</v>
      </c>
      <c r="C203" s="33">
        <v>608.41200000000003</v>
      </c>
      <c r="D203" s="33">
        <f t="shared" si="10"/>
        <v>2069.2105230020852</v>
      </c>
      <c r="E203" s="33"/>
      <c r="F203" s="33">
        <v>0</v>
      </c>
      <c r="G203" s="33">
        <v>180</v>
      </c>
      <c r="H203" s="33">
        <f t="shared" si="11"/>
        <v>180</v>
      </c>
      <c r="I203" s="33"/>
      <c r="J203" s="32">
        <f t="shared" si="12"/>
        <v>1460.7985230020849</v>
      </c>
      <c r="K203" s="32">
        <f t="shared" si="13"/>
        <v>788.41200000000003</v>
      </c>
      <c r="L203" s="32">
        <f t="shared" si="14"/>
        <v>2249.2105230020852</v>
      </c>
      <c r="M203" s="32"/>
      <c r="N203" s="32">
        <v>423.64100000000002</v>
      </c>
    </row>
    <row r="204" spans="1:14" x14ac:dyDescent="0.2">
      <c r="A204" s="44" t="s">
        <v>225</v>
      </c>
      <c r="B204" s="33">
        <v>1354.7089899114894</v>
      </c>
      <c r="C204" s="33">
        <v>162.155</v>
      </c>
      <c r="D204" s="33">
        <f>+B204+C204</f>
        <v>1516.8639899114894</v>
      </c>
      <c r="E204" s="33"/>
      <c r="F204" s="33">
        <v>0</v>
      </c>
      <c r="G204" s="33">
        <v>0</v>
      </c>
      <c r="H204" s="33">
        <f>+F204+G204</f>
        <v>0</v>
      </c>
      <c r="I204" s="33"/>
      <c r="J204" s="32">
        <f t="shared" ref="J204:L206" si="15">+B204+F204</f>
        <v>1354.7089899114894</v>
      </c>
      <c r="K204" s="32">
        <f t="shared" si="15"/>
        <v>162.155</v>
      </c>
      <c r="L204" s="32">
        <f t="shared" si="15"/>
        <v>1516.8639899114894</v>
      </c>
      <c r="M204" s="32"/>
      <c r="N204" s="32">
        <v>112.155</v>
      </c>
    </row>
    <row r="205" spans="1:14" x14ac:dyDescent="0.2">
      <c r="A205" s="44" t="s">
        <v>226</v>
      </c>
      <c r="B205" s="33">
        <v>848.85724977459813</v>
      </c>
      <c r="C205" s="33">
        <v>3038.7420913099509</v>
      </c>
      <c r="D205" s="33">
        <f>+B205+C205</f>
        <v>3887.599341084549</v>
      </c>
      <c r="E205" s="33"/>
      <c r="F205" s="33">
        <v>0</v>
      </c>
      <c r="G205" s="33">
        <v>3875.7182192490559</v>
      </c>
      <c r="H205" s="33">
        <f>+F205+G205</f>
        <v>3875.7182192490559</v>
      </c>
      <c r="I205" s="33"/>
      <c r="J205" s="32">
        <f t="shared" si="15"/>
        <v>848.85724977459813</v>
      </c>
      <c r="K205" s="32">
        <f t="shared" si="15"/>
        <v>6914.4603105590068</v>
      </c>
      <c r="L205" s="32">
        <f t="shared" si="15"/>
        <v>7763.3175603336049</v>
      </c>
      <c r="M205" s="32"/>
      <c r="N205" s="32">
        <v>4146</v>
      </c>
    </row>
    <row r="206" spans="1:14" x14ac:dyDescent="0.2">
      <c r="A206" s="44" t="s">
        <v>227</v>
      </c>
      <c r="B206" s="33">
        <v>436.63500090384991</v>
      </c>
      <c r="C206" s="33">
        <v>199.60300000000001</v>
      </c>
      <c r="D206" s="33">
        <f>+B206+C206</f>
        <v>636.23800090384998</v>
      </c>
      <c r="E206" s="33"/>
      <c r="F206" s="33">
        <v>0</v>
      </c>
      <c r="G206" s="33">
        <v>0</v>
      </c>
      <c r="H206" s="33">
        <f>+F206+G206</f>
        <v>0</v>
      </c>
      <c r="I206" s="33"/>
      <c r="J206" s="32">
        <f t="shared" si="15"/>
        <v>436.63500090384991</v>
      </c>
      <c r="K206" s="32">
        <f t="shared" si="15"/>
        <v>199.60300000000001</v>
      </c>
      <c r="L206" s="32">
        <f t="shared" si="15"/>
        <v>636.23800090384998</v>
      </c>
      <c r="M206" s="32"/>
      <c r="N206" s="32">
        <v>452.20799999999997</v>
      </c>
    </row>
    <row r="207" spans="1:14" x14ac:dyDescent="0.2">
      <c r="A207" s="44"/>
      <c r="B207" s="33"/>
      <c r="C207" s="33"/>
      <c r="D207" s="33"/>
      <c r="E207" s="33"/>
      <c r="F207" s="33"/>
      <c r="G207" s="33"/>
      <c r="H207" s="33"/>
      <c r="I207" s="33"/>
      <c r="J207" s="32"/>
      <c r="K207" s="32"/>
      <c r="L207" s="32"/>
      <c r="M207" s="32"/>
      <c r="N207" s="32"/>
    </row>
    <row r="208" spans="1:14" x14ac:dyDescent="0.2">
      <c r="A208" s="43" t="s">
        <v>228</v>
      </c>
      <c r="B208" s="54">
        <f>+SUM(B11:B206)</f>
        <v>4521474.4955379926</v>
      </c>
      <c r="C208" s="54">
        <f>+SUM(C11:C206)</f>
        <v>6994443.4337472133</v>
      </c>
      <c r="D208" s="54">
        <f>+SUM(D11:D206)</f>
        <v>11515917.929285202</v>
      </c>
      <c r="E208" s="33"/>
      <c r="F208" s="54">
        <f t="shared" ref="F208:G208" si="16">+SUM(F11:F206)</f>
        <v>1264015.0350036074</v>
      </c>
      <c r="G208" s="54">
        <f t="shared" si="16"/>
        <v>6410129.2398284152</v>
      </c>
      <c r="H208" s="54">
        <f>+SUM(H11:H206)</f>
        <v>7674144.2748320214</v>
      </c>
      <c r="I208" s="33"/>
      <c r="J208" s="54">
        <f>+SUM(J11:J206)</f>
        <v>5785489.5305415988</v>
      </c>
      <c r="K208" s="54">
        <f>+SUM(K11:K206)</f>
        <v>13404572.673575625</v>
      </c>
      <c r="L208" s="54">
        <f>+SUM(L11:L206)</f>
        <v>19190062.204117235</v>
      </c>
      <c r="M208" s="33"/>
      <c r="N208" s="54">
        <f>+SUM(N11:N206)</f>
        <v>1462478.9299999995</v>
      </c>
    </row>
    <row r="209" spans="1:14" x14ac:dyDescent="0.2">
      <c r="A209" s="43"/>
      <c r="B209" s="30"/>
      <c r="C209" s="30"/>
      <c r="D209" s="30"/>
      <c r="E209" s="30"/>
      <c r="F209" s="30"/>
      <c r="G209" s="30"/>
      <c r="H209" s="30"/>
      <c r="I209" s="30"/>
      <c r="J209" s="32"/>
      <c r="K209" s="32"/>
      <c r="L209" s="32"/>
      <c r="M209" s="32"/>
      <c r="N209" s="30"/>
    </row>
    <row r="210" spans="1:14" x14ac:dyDescent="0.2">
      <c r="A210" s="14" t="s">
        <v>229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2"/>
    </row>
    <row r="211" spans="1:14" x14ac:dyDescent="0.2">
      <c r="A211" s="43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2"/>
    </row>
    <row r="212" spans="1:14" x14ac:dyDescent="0.2">
      <c r="A212" s="14" t="s">
        <v>230</v>
      </c>
      <c r="B212" s="30">
        <v>0.1986</v>
      </c>
      <c r="C212" s="30">
        <v>50</v>
      </c>
      <c r="D212" s="33">
        <f t="shared" ref="D212:D244" si="17">+B212+C212</f>
        <v>50.198599999999999</v>
      </c>
      <c r="E212" s="33"/>
      <c r="F212" s="30">
        <v>0</v>
      </c>
      <c r="G212" s="30">
        <v>0</v>
      </c>
      <c r="H212" s="33">
        <f t="shared" ref="H212:H235" si="18">+F212+G212</f>
        <v>0</v>
      </c>
      <c r="I212" s="33"/>
      <c r="J212" s="32">
        <f>+B212+F212</f>
        <v>0.1986</v>
      </c>
      <c r="K212" s="32">
        <f>+C212+G212</f>
        <v>50</v>
      </c>
      <c r="L212" s="32">
        <f>+D212+H212</f>
        <v>50.198599999999999</v>
      </c>
      <c r="M212" s="32"/>
      <c r="N212" s="32">
        <v>0</v>
      </c>
    </row>
    <row r="213" spans="1:14" x14ac:dyDescent="0.2">
      <c r="A213" s="44" t="s">
        <v>231</v>
      </c>
      <c r="B213" s="33">
        <v>5.1141680000000003</v>
      </c>
      <c r="C213" s="33">
        <v>422</v>
      </c>
      <c r="D213" s="33">
        <f t="shared" si="17"/>
        <v>427.11416800000001</v>
      </c>
      <c r="E213" s="33"/>
      <c r="F213" s="33">
        <v>0</v>
      </c>
      <c r="G213" s="33">
        <v>0</v>
      </c>
      <c r="H213" s="33">
        <f t="shared" si="18"/>
        <v>0</v>
      </c>
      <c r="I213" s="33"/>
      <c r="J213" s="32">
        <f t="shared" ref="J213:J235" si="19">+B213+F213</f>
        <v>5.1141680000000003</v>
      </c>
      <c r="K213" s="32">
        <f t="shared" ref="K213:K235" si="20">+C213+G213</f>
        <v>422</v>
      </c>
      <c r="L213" s="32">
        <f t="shared" ref="L213:L235" si="21">+D213+H213</f>
        <v>427.11416800000001</v>
      </c>
      <c r="M213" s="32"/>
      <c r="N213" s="32">
        <v>620</v>
      </c>
    </row>
    <row r="214" spans="1:14" x14ac:dyDescent="0.2">
      <c r="A214" s="44" t="s">
        <v>232</v>
      </c>
      <c r="B214" s="33">
        <v>0</v>
      </c>
      <c r="C214" s="33">
        <v>0</v>
      </c>
      <c r="D214" s="33">
        <f t="shared" si="17"/>
        <v>0</v>
      </c>
      <c r="E214" s="33"/>
      <c r="F214" s="33">
        <v>0</v>
      </c>
      <c r="G214" s="33">
        <v>0</v>
      </c>
      <c r="H214" s="33">
        <f t="shared" si="18"/>
        <v>0</v>
      </c>
      <c r="I214" s="33"/>
      <c r="J214" s="32">
        <f t="shared" si="19"/>
        <v>0</v>
      </c>
      <c r="K214" s="32">
        <f t="shared" si="20"/>
        <v>0</v>
      </c>
      <c r="L214" s="32">
        <f t="shared" si="21"/>
        <v>0</v>
      </c>
      <c r="M214" s="32"/>
      <c r="N214" s="32">
        <v>0</v>
      </c>
    </row>
    <row r="215" spans="1:14" x14ac:dyDescent="0.2">
      <c r="A215" s="44" t="s">
        <v>233</v>
      </c>
      <c r="B215" s="33">
        <v>1.8653005475630604</v>
      </c>
      <c r="C215" s="33">
        <v>0</v>
      </c>
      <c r="D215" s="33">
        <f t="shared" si="17"/>
        <v>1.8653005475630604</v>
      </c>
      <c r="E215" s="33"/>
      <c r="F215" s="33">
        <v>0</v>
      </c>
      <c r="G215" s="33">
        <v>0</v>
      </c>
      <c r="H215" s="33">
        <f t="shared" si="18"/>
        <v>0</v>
      </c>
      <c r="I215" s="33"/>
      <c r="J215" s="32">
        <f t="shared" si="19"/>
        <v>1.8653005475630604</v>
      </c>
      <c r="K215" s="32">
        <f t="shared" si="20"/>
        <v>0</v>
      </c>
      <c r="L215" s="32">
        <f t="shared" si="21"/>
        <v>1.8653005475630604</v>
      </c>
      <c r="M215" s="32"/>
      <c r="N215" s="32">
        <v>0</v>
      </c>
    </row>
    <row r="216" spans="1:14" x14ac:dyDescent="0.2">
      <c r="A216" s="44" t="s">
        <v>234</v>
      </c>
      <c r="B216" s="33">
        <v>1.2767999999999999</v>
      </c>
      <c r="C216" s="33">
        <v>0</v>
      </c>
      <c r="D216" s="33">
        <f t="shared" si="17"/>
        <v>1.2767999999999999</v>
      </c>
      <c r="E216" s="33"/>
      <c r="F216" s="33">
        <v>0</v>
      </c>
      <c r="G216" s="33">
        <v>0</v>
      </c>
      <c r="H216" s="33">
        <f t="shared" si="18"/>
        <v>0</v>
      </c>
      <c r="I216" s="33"/>
      <c r="J216" s="32">
        <f t="shared" si="19"/>
        <v>1.2767999999999999</v>
      </c>
      <c r="K216" s="32">
        <f t="shared" si="20"/>
        <v>0</v>
      </c>
      <c r="L216" s="32">
        <f t="shared" si="21"/>
        <v>1.2767999999999999</v>
      </c>
      <c r="M216" s="32"/>
      <c r="N216" s="32">
        <v>0</v>
      </c>
    </row>
    <row r="217" spans="1:14" x14ac:dyDescent="0.2">
      <c r="A217" s="44" t="s">
        <v>235</v>
      </c>
      <c r="B217" s="33">
        <v>41.852440547563063</v>
      </c>
      <c r="C217" s="33">
        <v>0.36</v>
      </c>
      <c r="D217" s="33">
        <f t="shared" si="17"/>
        <v>42.212440547563062</v>
      </c>
      <c r="E217" s="33"/>
      <c r="F217" s="33">
        <v>0</v>
      </c>
      <c r="G217" s="33">
        <v>0</v>
      </c>
      <c r="H217" s="33">
        <f t="shared" si="18"/>
        <v>0</v>
      </c>
      <c r="I217" s="33"/>
      <c r="J217" s="32">
        <f t="shared" si="19"/>
        <v>41.852440547563063</v>
      </c>
      <c r="K217" s="32">
        <f t="shared" si="20"/>
        <v>0.36</v>
      </c>
      <c r="L217" s="32">
        <f t="shared" si="21"/>
        <v>42.212440547563062</v>
      </c>
      <c r="M217" s="32"/>
      <c r="N217" s="32">
        <v>0</v>
      </c>
    </row>
    <row r="218" spans="1:14" x14ac:dyDescent="0.2">
      <c r="A218" s="44" t="s">
        <v>236</v>
      </c>
      <c r="B218" s="33">
        <v>1.2767999999999999</v>
      </c>
      <c r="C218" s="33">
        <v>3.543388791940373</v>
      </c>
      <c r="D218" s="33">
        <f t="shared" si="17"/>
        <v>4.8201887919403728</v>
      </c>
      <c r="E218" s="33"/>
      <c r="F218" s="33">
        <v>0</v>
      </c>
      <c r="G218" s="33">
        <v>51.847611208059625</v>
      </c>
      <c r="H218" s="33">
        <f t="shared" si="18"/>
        <v>51.847611208059625</v>
      </c>
      <c r="I218" s="33"/>
      <c r="J218" s="32">
        <f t="shared" si="19"/>
        <v>1.2767999999999999</v>
      </c>
      <c r="K218" s="32">
        <f t="shared" si="20"/>
        <v>55.390999999999998</v>
      </c>
      <c r="L218" s="32">
        <f t="shared" si="21"/>
        <v>56.6678</v>
      </c>
      <c r="M218" s="32"/>
      <c r="N218" s="32">
        <v>0</v>
      </c>
    </row>
    <row r="219" spans="1:14" x14ac:dyDescent="0.2">
      <c r="A219" s="44" t="s">
        <v>237</v>
      </c>
      <c r="B219" s="33">
        <v>0</v>
      </c>
      <c r="C219" s="33">
        <v>0</v>
      </c>
      <c r="D219" s="33">
        <f t="shared" si="17"/>
        <v>0</v>
      </c>
      <c r="E219" s="33"/>
      <c r="F219" s="33">
        <v>0</v>
      </c>
      <c r="G219" s="33">
        <v>0</v>
      </c>
      <c r="H219" s="33">
        <f t="shared" si="18"/>
        <v>0</v>
      </c>
      <c r="I219" s="33"/>
      <c r="J219" s="32">
        <f t="shared" si="19"/>
        <v>0</v>
      </c>
      <c r="K219" s="32">
        <f t="shared" si="20"/>
        <v>0</v>
      </c>
      <c r="L219" s="32">
        <f t="shared" si="21"/>
        <v>0</v>
      </c>
      <c r="M219" s="32"/>
      <c r="N219" s="32">
        <v>0</v>
      </c>
    </row>
    <row r="220" spans="1:14" x14ac:dyDescent="0.2">
      <c r="A220" s="44" t="s">
        <v>238</v>
      </c>
      <c r="B220" s="33">
        <v>0.58850054756306047</v>
      </c>
      <c r="C220" s="33">
        <v>20.791</v>
      </c>
      <c r="D220" s="33">
        <f t="shared" si="17"/>
        <v>21.379500547563062</v>
      </c>
      <c r="E220" s="33"/>
      <c r="F220" s="33">
        <v>0</v>
      </c>
      <c r="G220" s="33">
        <v>0</v>
      </c>
      <c r="H220" s="33">
        <f t="shared" si="18"/>
        <v>0</v>
      </c>
      <c r="I220" s="33"/>
      <c r="J220" s="32">
        <f t="shared" si="19"/>
        <v>0.58850054756306047</v>
      </c>
      <c r="K220" s="32">
        <f t="shared" si="20"/>
        <v>20.791</v>
      </c>
      <c r="L220" s="32">
        <f t="shared" si="21"/>
        <v>21.379500547563062</v>
      </c>
      <c r="M220" s="32"/>
      <c r="N220" s="32">
        <v>0</v>
      </c>
    </row>
    <row r="221" spans="1:14" x14ac:dyDescent="0.2">
      <c r="A221" s="44" t="s">
        <v>239</v>
      </c>
      <c r="B221" s="33">
        <v>0</v>
      </c>
      <c r="C221" s="33">
        <v>0</v>
      </c>
      <c r="D221" s="33">
        <f t="shared" si="17"/>
        <v>0</v>
      </c>
      <c r="E221" s="33"/>
      <c r="F221" s="33">
        <v>0</v>
      </c>
      <c r="G221" s="33">
        <v>0</v>
      </c>
      <c r="H221" s="33">
        <f t="shared" si="18"/>
        <v>0</v>
      </c>
      <c r="I221" s="33"/>
      <c r="J221" s="32">
        <f t="shared" si="19"/>
        <v>0</v>
      </c>
      <c r="K221" s="32">
        <f t="shared" si="20"/>
        <v>0</v>
      </c>
      <c r="L221" s="32">
        <f t="shared" si="21"/>
        <v>0</v>
      </c>
      <c r="M221" s="32"/>
      <c r="N221" s="32">
        <v>0</v>
      </c>
    </row>
    <row r="222" spans="1:14" x14ac:dyDescent="0.2">
      <c r="A222" s="44" t="s">
        <v>240</v>
      </c>
      <c r="B222" s="33">
        <v>0</v>
      </c>
      <c r="C222" s="33">
        <v>0</v>
      </c>
      <c r="D222" s="33">
        <f t="shared" si="17"/>
        <v>0</v>
      </c>
      <c r="E222" s="33"/>
      <c r="F222" s="33">
        <v>0</v>
      </c>
      <c r="G222" s="33">
        <v>0</v>
      </c>
      <c r="H222" s="33">
        <f t="shared" si="18"/>
        <v>0</v>
      </c>
      <c r="I222" s="33"/>
      <c r="J222" s="32">
        <f t="shared" si="19"/>
        <v>0</v>
      </c>
      <c r="K222" s="32">
        <f t="shared" si="20"/>
        <v>0</v>
      </c>
      <c r="L222" s="32">
        <f t="shared" si="21"/>
        <v>0</v>
      </c>
      <c r="M222" s="32"/>
      <c r="N222" s="32">
        <v>0</v>
      </c>
    </row>
    <row r="223" spans="1:14" x14ac:dyDescent="0.2">
      <c r="A223" s="44" t="s">
        <v>241</v>
      </c>
      <c r="B223" s="33">
        <v>25.639894578839712</v>
      </c>
      <c r="C223" s="33">
        <v>4.4822360248447239</v>
      </c>
      <c r="D223" s="33">
        <f t="shared" si="17"/>
        <v>30.122130603684436</v>
      </c>
      <c r="E223" s="33"/>
      <c r="F223" s="33">
        <v>0</v>
      </c>
      <c r="G223" s="33">
        <v>20</v>
      </c>
      <c r="H223" s="33">
        <f t="shared" si="18"/>
        <v>20</v>
      </c>
      <c r="I223" s="33"/>
      <c r="J223" s="32">
        <f t="shared" si="19"/>
        <v>25.639894578839712</v>
      </c>
      <c r="K223" s="32">
        <f t="shared" si="20"/>
        <v>24.482236024844724</v>
      </c>
      <c r="L223" s="32">
        <f t="shared" si="21"/>
        <v>50.12213060368444</v>
      </c>
      <c r="M223" s="32"/>
      <c r="N223" s="32">
        <v>0</v>
      </c>
    </row>
    <row r="224" spans="1:14" x14ac:dyDescent="0.2">
      <c r="A224" s="44" t="s">
        <v>242</v>
      </c>
      <c r="B224" s="33">
        <v>0</v>
      </c>
      <c r="C224" s="33">
        <v>975.452</v>
      </c>
      <c r="D224" s="33">
        <f t="shared" si="17"/>
        <v>975.452</v>
      </c>
      <c r="E224" s="33"/>
      <c r="F224" s="33">
        <v>0</v>
      </c>
      <c r="G224" s="33">
        <v>0</v>
      </c>
      <c r="H224" s="33">
        <f t="shared" si="18"/>
        <v>0</v>
      </c>
      <c r="I224" s="33"/>
      <c r="J224" s="32">
        <f t="shared" si="19"/>
        <v>0</v>
      </c>
      <c r="K224" s="32">
        <f t="shared" si="20"/>
        <v>975.452</v>
      </c>
      <c r="L224" s="32">
        <f t="shared" si="21"/>
        <v>975.452</v>
      </c>
      <c r="M224" s="32"/>
      <c r="N224" s="32">
        <v>1494</v>
      </c>
    </row>
    <row r="225" spans="1:14" x14ac:dyDescent="0.2">
      <c r="A225" s="45" t="s">
        <v>243</v>
      </c>
      <c r="B225" s="33">
        <v>0</v>
      </c>
      <c r="C225" s="33">
        <v>0</v>
      </c>
      <c r="D225" s="33">
        <f t="shared" si="17"/>
        <v>0</v>
      </c>
      <c r="E225" s="33"/>
      <c r="F225" s="33">
        <v>0</v>
      </c>
      <c r="G225" s="33">
        <v>0</v>
      </c>
      <c r="H225" s="33">
        <f t="shared" si="18"/>
        <v>0</v>
      </c>
      <c r="I225" s="33"/>
      <c r="J225" s="32">
        <f t="shared" si="19"/>
        <v>0</v>
      </c>
      <c r="K225" s="32">
        <f t="shared" si="20"/>
        <v>0</v>
      </c>
      <c r="L225" s="32">
        <f t="shared" si="21"/>
        <v>0</v>
      </c>
      <c r="M225" s="32"/>
      <c r="N225" s="32">
        <v>0</v>
      </c>
    </row>
    <row r="226" spans="1:14" x14ac:dyDescent="0.2">
      <c r="A226" s="44" t="s">
        <v>244</v>
      </c>
      <c r="B226" s="33">
        <v>77.641000000000005</v>
      </c>
      <c r="C226" s="33">
        <v>54</v>
      </c>
      <c r="D226" s="33">
        <f t="shared" si="17"/>
        <v>131.64100000000002</v>
      </c>
      <c r="E226" s="33"/>
      <c r="F226" s="33">
        <v>0</v>
      </c>
      <c r="G226" s="33">
        <v>0</v>
      </c>
      <c r="H226" s="33">
        <f t="shared" si="18"/>
        <v>0</v>
      </c>
      <c r="I226" s="33"/>
      <c r="J226" s="32">
        <f t="shared" si="19"/>
        <v>77.641000000000005</v>
      </c>
      <c r="K226" s="32">
        <f t="shared" si="20"/>
        <v>54</v>
      </c>
      <c r="L226" s="32">
        <f t="shared" si="21"/>
        <v>131.64100000000002</v>
      </c>
      <c r="M226" s="32"/>
      <c r="N226" s="32">
        <v>0</v>
      </c>
    </row>
    <row r="227" spans="1:14" x14ac:dyDescent="0.2">
      <c r="A227" s="44" t="s">
        <v>245</v>
      </c>
      <c r="B227" s="33">
        <v>0</v>
      </c>
      <c r="C227" s="33">
        <v>94</v>
      </c>
      <c r="D227" s="33">
        <f t="shared" si="17"/>
        <v>94</v>
      </c>
      <c r="E227" s="33"/>
      <c r="F227" s="33">
        <v>0</v>
      </c>
      <c r="G227" s="33">
        <v>0</v>
      </c>
      <c r="H227" s="33">
        <f t="shared" si="18"/>
        <v>0</v>
      </c>
      <c r="I227" s="33"/>
      <c r="J227" s="32">
        <f t="shared" si="19"/>
        <v>0</v>
      </c>
      <c r="K227" s="32">
        <f t="shared" si="20"/>
        <v>94</v>
      </c>
      <c r="L227" s="32">
        <f t="shared" si="21"/>
        <v>94</v>
      </c>
      <c r="M227" s="32"/>
      <c r="N227" s="32">
        <v>0</v>
      </c>
    </row>
    <row r="228" spans="1:14" x14ac:dyDescent="0.2">
      <c r="A228" s="44" t="s">
        <v>246</v>
      </c>
      <c r="B228" s="33">
        <v>115.01044054756306</v>
      </c>
      <c r="C228" s="33">
        <v>0</v>
      </c>
      <c r="D228" s="33">
        <f t="shared" si="17"/>
        <v>115.01044054756306</v>
      </c>
      <c r="E228" s="33"/>
      <c r="F228" s="33">
        <v>0</v>
      </c>
      <c r="G228" s="33">
        <v>0</v>
      </c>
      <c r="H228" s="33">
        <f t="shared" si="18"/>
        <v>0</v>
      </c>
      <c r="I228" s="33"/>
      <c r="J228" s="32">
        <f t="shared" si="19"/>
        <v>115.01044054756306</v>
      </c>
      <c r="K228" s="32">
        <f t="shared" si="20"/>
        <v>0</v>
      </c>
      <c r="L228" s="32">
        <f t="shared" si="21"/>
        <v>115.01044054756306</v>
      </c>
      <c r="M228" s="32"/>
      <c r="N228" s="32">
        <v>0</v>
      </c>
    </row>
    <row r="229" spans="1:14" ht="24" x14ac:dyDescent="0.2">
      <c r="A229" s="44" t="s">
        <v>247</v>
      </c>
      <c r="B229" s="33">
        <v>13.674799999999999</v>
      </c>
      <c r="C229" s="33">
        <v>1180.598</v>
      </c>
      <c r="D229" s="33">
        <f t="shared" si="17"/>
        <v>1194.2728</v>
      </c>
      <c r="E229" s="33"/>
      <c r="F229" s="33">
        <v>0</v>
      </c>
      <c r="G229" s="33">
        <v>80.972999999999999</v>
      </c>
      <c r="H229" s="33">
        <f t="shared" si="18"/>
        <v>80.972999999999999</v>
      </c>
      <c r="I229" s="33"/>
      <c r="J229" s="32">
        <f t="shared" si="19"/>
        <v>13.674799999999999</v>
      </c>
      <c r="K229" s="32">
        <f t="shared" si="20"/>
        <v>1261.5709999999999</v>
      </c>
      <c r="L229" s="32">
        <f t="shared" si="21"/>
        <v>1275.2457999999999</v>
      </c>
      <c r="M229" s="32"/>
      <c r="N229" s="32">
        <v>1180</v>
      </c>
    </row>
    <row r="230" spans="1:14" x14ac:dyDescent="0.2">
      <c r="A230" s="44" t="s">
        <v>248</v>
      </c>
      <c r="B230" s="33">
        <v>0</v>
      </c>
      <c r="C230" s="33">
        <v>0</v>
      </c>
      <c r="D230" s="33">
        <f t="shared" si="17"/>
        <v>0</v>
      </c>
      <c r="E230" s="33"/>
      <c r="F230" s="33">
        <v>0</v>
      </c>
      <c r="G230" s="33">
        <v>0</v>
      </c>
      <c r="H230" s="33">
        <f t="shared" si="18"/>
        <v>0</v>
      </c>
      <c r="I230" s="33"/>
      <c r="J230" s="32">
        <f t="shared" si="19"/>
        <v>0</v>
      </c>
      <c r="K230" s="32">
        <f t="shared" si="20"/>
        <v>0</v>
      </c>
      <c r="L230" s="32">
        <f t="shared" si="21"/>
        <v>0</v>
      </c>
      <c r="M230" s="32"/>
      <c r="N230" s="32">
        <v>0</v>
      </c>
    </row>
    <row r="231" spans="1:14" x14ac:dyDescent="0.2">
      <c r="A231" s="44" t="s">
        <v>249</v>
      </c>
      <c r="B231" s="33">
        <v>0</v>
      </c>
      <c r="C231" s="33">
        <v>156.91399999999999</v>
      </c>
      <c r="D231" s="33">
        <f t="shared" si="17"/>
        <v>156.91399999999999</v>
      </c>
      <c r="E231" s="33"/>
      <c r="F231" s="33">
        <v>0</v>
      </c>
      <c r="G231" s="33">
        <v>0</v>
      </c>
      <c r="H231" s="33">
        <f t="shared" si="18"/>
        <v>0</v>
      </c>
      <c r="I231" s="33"/>
      <c r="J231" s="32">
        <f t="shared" si="19"/>
        <v>0</v>
      </c>
      <c r="K231" s="32">
        <f t="shared" si="20"/>
        <v>156.91399999999999</v>
      </c>
      <c r="L231" s="32">
        <f t="shared" si="21"/>
        <v>156.91399999999999</v>
      </c>
      <c r="M231" s="32"/>
      <c r="N231" s="32">
        <v>0</v>
      </c>
    </row>
    <row r="232" spans="1:14" x14ac:dyDescent="0.2">
      <c r="A232" s="44" t="s">
        <v>250</v>
      </c>
      <c r="B232" s="33">
        <v>115.4678</v>
      </c>
      <c r="C232" s="33">
        <v>0</v>
      </c>
      <c r="D232" s="33">
        <f t="shared" si="17"/>
        <v>115.4678</v>
      </c>
      <c r="E232" s="33"/>
      <c r="F232" s="33">
        <v>0</v>
      </c>
      <c r="G232" s="33">
        <v>0</v>
      </c>
      <c r="H232" s="33">
        <f t="shared" si="18"/>
        <v>0</v>
      </c>
      <c r="I232" s="33"/>
      <c r="J232" s="32">
        <f t="shared" si="19"/>
        <v>115.4678</v>
      </c>
      <c r="K232" s="32">
        <f t="shared" si="20"/>
        <v>0</v>
      </c>
      <c r="L232" s="32">
        <f t="shared" si="21"/>
        <v>115.4678</v>
      </c>
      <c r="M232" s="32"/>
      <c r="N232" s="32">
        <v>0</v>
      </c>
    </row>
    <row r="233" spans="1:14" x14ac:dyDescent="0.2">
      <c r="A233" s="44" t="s">
        <v>251</v>
      </c>
      <c r="B233" s="33">
        <v>0</v>
      </c>
      <c r="C233" s="33">
        <v>53.991999999999997</v>
      </c>
      <c r="D233" s="33">
        <f t="shared" si="17"/>
        <v>53.991999999999997</v>
      </c>
      <c r="E233" s="33"/>
      <c r="F233" s="33">
        <v>0</v>
      </c>
      <c r="G233" s="33">
        <v>0</v>
      </c>
      <c r="H233" s="33">
        <f t="shared" si="18"/>
        <v>0</v>
      </c>
      <c r="I233" s="33"/>
      <c r="J233" s="32">
        <f t="shared" si="19"/>
        <v>0</v>
      </c>
      <c r="K233" s="32">
        <f t="shared" si="20"/>
        <v>53.991999999999997</v>
      </c>
      <c r="L233" s="32">
        <f t="shared" si="21"/>
        <v>53.991999999999997</v>
      </c>
      <c r="M233" s="32"/>
      <c r="N233" s="32">
        <v>0</v>
      </c>
    </row>
    <row r="234" spans="1:14" x14ac:dyDescent="0.2">
      <c r="A234" s="44" t="s">
        <v>278</v>
      </c>
      <c r="B234" s="33">
        <v>0</v>
      </c>
      <c r="C234" s="33">
        <v>0</v>
      </c>
      <c r="D234" s="33">
        <f t="shared" si="17"/>
        <v>0</v>
      </c>
      <c r="E234" s="33"/>
      <c r="F234" s="33">
        <v>0</v>
      </c>
      <c r="G234" s="33">
        <v>0</v>
      </c>
      <c r="H234" s="33">
        <f t="shared" si="18"/>
        <v>0</v>
      </c>
      <c r="I234" s="33"/>
      <c r="J234" s="32">
        <f t="shared" si="19"/>
        <v>0</v>
      </c>
      <c r="K234" s="32">
        <f t="shared" si="20"/>
        <v>0</v>
      </c>
      <c r="L234" s="32">
        <f t="shared" si="21"/>
        <v>0</v>
      </c>
      <c r="M234" s="32"/>
      <c r="N234" s="32">
        <v>0</v>
      </c>
    </row>
    <row r="235" spans="1:14" x14ac:dyDescent="0.2">
      <c r="A235" s="44" t="s">
        <v>252</v>
      </c>
      <c r="B235" s="33">
        <v>1303.3885599999999</v>
      </c>
      <c r="C235" s="33">
        <v>2149.764000000001</v>
      </c>
      <c r="D235" s="33">
        <f t="shared" si="17"/>
        <v>3453.1525600000009</v>
      </c>
      <c r="E235" s="33"/>
      <c r="F235" s="33">
        <v>2191.8719999999998</v>
      </c>
      <c r="G235" s="33">
        <v>7010.1710000000003</v>
      </c>
      <c r="H235" s="33">
        <f t="shared" si="18"/>
        <v>9202.0429999999997</v>
      </c>
      <c r="I235" s="33"/>
      <c r="J235" s="32">
        <f t="shared" si="19"/>
        <v>3495.2605599999997</v>
      </c>
      <c r="K235" s="32">
        <f t="shared" si="20"/>
        <v>9159.9350000000013</v>
      </c>
      <c r="L235" s="32">
        <f t="shared" si="21"/>
        <v>12655.19556</v>
      </c>
      <c r="M235" s="32"/>
      <c r="N235" s="32">
        <v>1787.973</v>
      </c>
    </row>
    <row r="236" spans="1:14" x14ac:dyDescent="0.2">
      <c r="A236" s="44"/>
      <c r="B236" s="33"/>
      <c r="C236" s="33"/>
      <c r="D236" s="33"/>
      <c r="E236" s="33"/>
      <c r="F236" s="33"/>
      <c r="G236" s="33"/>
      <c r="H236" s="33"/>
      <c r="I236" s="33"/>
      <c r="J236" s="32"/>
      <c r="K236" s="32"/>
      <c r="L236" s="32"/>
      <c r="M236" s="32"/>
      <c r="N236" s="32"/>
    </row>
    <row r="237" spans="1:14" x14ac:dyDescent="0.2">
      <c r="A237" s="43" t="s">
        <v>253</v>
      </c>
      <c r="B237" s="54">
        <f t="shared" ref="B237:C237" si="22">+SUM(B212:B235)</f>
        <v>1702.995104769092</v>
      </c>
      <c r="C237" s="54">
        <f t="shared" si="22"/>
        <v>5165.8966248167862</v>
      </c>
      <c r="D237" s="54">
        <f>+SUM(D212:D235)</f>
        <v>6868.8917295858782</v>
      </c>
      <c r="E237" s="33"/>
      <c r="F237" s="54">
        <f t="shared" ref="F237:G237" si="23">+SUM(F212:F235)</f>
        <v>2191.8719999999998</v>
      </c>
      <c r="G237" s="54">
        <f t="shared" si="23"/>
        <v>7162.99161120806</v>
      </c>
      <c r="H237" s="54">
        <f>+SUM(H212:H235)</f>
        <v>9354.8636112080585</v>
      </c>
      <c r="I237" s="33"/>
      <c r="J237" s="54">
        <f>+SUM(J212:J235)</f>
        <v>3894.8671047690918</v>
      </c>
      <c r="K237" s="54">
        <f>+SUM(K212:K235)</f>
        <v>12328.888236024846</v>
      </c>
      <c r="L237" s="54">
        <f>+SUM(L212:L235)</f>
        <v>16223.755340793936</v>
      </c>
      <c r="M237" s="33"/>
      <c r="N237" s="54">
        <f>+SUM(N212:N235)</f>
        <v>5081.973</v>
      </c>
    </row>
    <row r="238" spans="1:14" x14ac:dyDescent="0.2">
      <c r="A238" s="43"/>
      <c r="B238" s="30"/>
      <c r="C238" s="30"/>
      <c r="D238" s="30"/>
      <c r="E238" s="30"/>
      <c r="F238" s="30"/>
      <c r="G238" s="30"/>
      <c r="H238" s="30"/>
      <c r="I238" s="30"/>
      <c r="J238" s="32"/>
      <c r="K238" s="32"/>
      <c r="L238" s="32"/>
      <c r="M238" s="32"/>
      <c r="N238" s="30"/>
    </row>
    <row r="239" spans="1:14" x14ac:dyDescent="0.2">
      <c r="A239" s="43" t="s">
        <v>254</v>
      </c>
      <c r="B239" s="54">
        <f t="shared" ref="B239:C239" si="24">+B208+B237</f>
        <v>4523177.4906427618</v>
      </c>
      <c r="C239" s="54">
        <f t="shared" si="24"/>
        <v>6999609.3303720299</v>
      </c>
      <c r="D239" s="54">
        <f>+D208+D237</f>
        <v>11522786.821014788</v>
      </c>
      <c r="E239" s="33"/>
      <c r="F239" s="54">
        <f t="shared" ref="F239:G239" si="25">+F208+F237</f>
        <v>1266206.9070036074</v>
      </c>
      <c r="G239" s="54">
        <f t="shared" si="25"/>
        <v>6417292.2314396231</v>
      </c>
      <c r="H239" s="54">
        <f>+H208+H237</f>
        <v>7683499.1384432297</v>
      </c>
      <c r="I239" s="33"/>
      <c r="J239" s="54">
        <f>+J208+J237</f>
        <v>5789384.3976463675</v>
      </c>
      <c r="K239" s="54">
        <f>+K208+K237</f>
        <v>13416901.56181165</v>
      </c>
      <c r="L239" s="54">
        <f>+L208+L237</f>
        <v>19206285.959458027</v>
      </c>
      <c r="M239" s="33"/>
      <c r="N239" s="54">
        <f>+N208+N237</f>
        <v>1467560.9029999995</v>
      </c>
    </row>
    <row r="240" spans="1:14" x14ac:dyDescent="0.2">
      <c r="A240" s="43"/>
      <c r="B240" s="30"/>
      <c r="C240" s="30"/>
      <c r="D240" s="30"/>
      <c r="E240" s="30"/>
      <c r="F240" s="30"/>
      <c r="G240" s="30"/>
      <c r="H240" s="30"/>
      <c r="I240" s="30"/>
      <c r="J240" s="32"/>
      <c r="K240" s="32"/>
      <c r="L240" s="32"/>
      <c r="M240" s="32"/>
      <c r="N240" s="30"/>
    </row>
    <row r="241" spans="1:16" x14ac:dyDescent="0.2">
      <c r="A241" s="14" t="s">
        <v>255</v>
      </c>
      <c r="B241" s="33">
        <v>75684.031999999992</v>
      </c>
      <c r="C241" s="33">
        <v>1175051.821245932</v>
      </c>
      <c r="D241" s="33">
        <f t="shared" si="17"/>
        <v>1250735.8532459319</v>
      </c>
      <c r="E241" s="33"/>
      <c r="F241" s="33">
        <v>61254.8</v>
      </c>
      <c r="G241" s="33">
        <v>467430.42076848308</v>
      </c>
      <c r="H241" s="33">
        <f>+F241+G241</f>
        <v>528685.22076848312</v>
      </c>
      <c r="I241" s="33"/>
      <c r="J241" s="32">
        <f t="shared" ref="J241:L244" si="26">+B241+F241</f>
        <v>136938.83199999999</v>
      </c>
      <c r="K241" s="32">
        <f t="shared" si="26"/>
        <v>1642482.2420144151</v>
      </c>
      <c r="L241" s="32">
        <f t="shared" si="26"/>
        <v>1779421.074014415</v>
      </c>
      <c r="M241" s="33"/>
      <c r="N241" s="32">
        <v>0</v>
      </c>
    </row>
    <row r="242" spans="1:16" x14ac:dyDescent="0.2">
      <c r="A242" s="14" t="s">
        <v>256</v>
      </c>
      <c r="B242" s="33">
        <v>6617.8124799999932</v>
      </c>
      <c r="C242" s="33">
        <v>904147.16320133081</v>
      </c>
      <c r="D242" s="33">
        <f t="shared" si="17"/>
        <v>910764.97568133078</v>
      </c>
      <c r="E242" s="33"/>
      <c r="F242" s="33">
        <v>151057.196</v>
      </c>
      <c r="G242" s="33">
        <v>815292.74545224884</v>
      </c>
      <c r="H242" s="33">
        <f>+F242+G242</f>
        <v>966349.94145224884</v>
      </c>
      <c r="I242" s="33"/>
      <c r="J242" s="32">
        <f t="shared" si="26"/>
        <v>157675.00847999999</v>
      </c>
      <c r="K242" s="32">
        <f t="shared" si="26"/>
        <v>1719439.9086535797</v>
      </c>
      <c r="L242" s="32">
        <f t="shared" si="26"/>
        <v>1877114.9171335795</v>
      </c>
      <c r="M242" s="33"/>
      <c r="N242" s="32">
        <v>0</v>
      </c>
    </row>
    <row r="243" spans="1:16" x14ac:dyDescent="0.2">
      <c r="A243" s="14" t="s">
        <v>257</v>
      </c>
      <c r="B243" s="33">
        <v>0</v>
      </c>
      <c r="C243" s="33">
        <v>606405.48382685776</v>
      </c>
      <c r="D243" s="33">
        <f t="shared" si="17"/>
        <v>606405.48382685776</v>
      </c>
      <c r="E243" s="33"/>
      <c r="F243" s="33">
        <v>0</v>
      </c>
      <c r="G243" s="33">
        <v>4561.5266956060259</v>
      </c>
      <c r="H243" s="33">
        <f>+F243+G243</f>
        <v>4561.5266956060259</v>
      </c>
      <c r="I243" s="33"/>
      <c r="J243" s="32">
        <f t="shared" si="26"/>
        <v>0</v>
      </c>
      <c r="K243" s="32">
        <f t="shared" si="26"/>
        <v>610967.01052246382</v>
      </c>
      <c r="L243" s="32">
        <f t="shared" si="26"/>
        <v>610967.01052246382</v>
      </c>
      <c r="M243" s="33"/>
      <c r="N243" s="32">
        <v>0</v>
      </c>
    </row>
    <row r="244" spans="1:16" ht="24" customHeight="1" x14ac:dyDescent="0.2">
      <c r="A244" s="123" t="s">
        <v>419</v>
      </c>
      <c r="B244" s="33">
        <v>569966.32624293072</v>
      </c>
      <c r="C244" s="33">
        <v>1504022.0859204794</v>
      </c>
      <c r="D244" s="33">
        <f t="shared" si="17"/>
        <v>2073988.4121634101</v>
      </c>
      <c r="E244" s="33"/>
      <c r="F244" s="33">
        <v>84061.909757069254</v>
      </c>
      <c r="G244" s="33">
        <v>411001.05028806237</v>
      </c>
      <c r="H244" s="33">
        <f>+F244+G244</f>
        <v>495062.96004513162</v>
      </c>
      <c r="I244" s="33"/>
      <c r="J244" s="32">
        <f t="shared" si="26"/>
        <v>654028.23600000003</v>
      </c>
      <c r="K244" s="32">
        <f t="shared" si="26"/>
        <v>1915023.1362085417</v>
      </c>
      <c r="L244" s="32">
        <f t="shared" si="26"/>
        <v>2569051.3722085417</v>
      </c>
      <c r="M244" s="33"/>
      <c r="N244" s="32">
        <v>0</v>
      </c>
    </row>
    <row r="245" spans="1:16" x14ac:dyDescent="0.2">
      <c r="A245" s="14"/>
      <c r="B245" s="30"/>
      <c r="C245" s="30"/>
      <c r="D245" s="30"/>
      <c r="E245" s="30"/>
      <c r="F245" s="30"/>
      <c r="G245" s="30"/>
      <c r="H245" s="30"/>
      <c r="I245" s="30"/>
      <c r="J245" s="32"/>
      <c r="K245" s="32"/>
      <c r="L245" s="32"/>
      <c r="M245" s="32"/>
      <c r="N245" s="30"/>
    </row>
    <row r="246" spans="1:16" ht="12" customHeight="1" x14ac:dyDescent="0.2">
      <c r="A246" s="137" t="s">
        <v>420</v>
      </c>
      <c r="B246" s="54">
        <f t="shared" ref="B246:C246" si="27">+SUM(B241:B244)</f>
        <v>652268.17072293069</v>
      </c>
      <c r="C246" s="54">
        <f t="shared" si="27"/>
        <v>4189626.5541945994</v>
      </c>
      <c r="D246" s="54">
        <f>+SUM(D241:D244)</f>
        <v>4841894.724917531</v>
      </c>
      <c r="E246" s="33"/>
      <c r="F246" s="54">
        <f t="shared" ref="F246:G246" si="28">+SUM(F241:F244)</f>
        <v>296373.90575706924</v>
      </c>
      <c r="G246" s="54">
        <f t="shared" si="28"/>
        <v>1698285.7432044004</v>
      </c>
      <c r="H246" s="54">
        <f>+SUM(H241:H244)</f>
        <v>1994659.6489614695</v>
      </c>
      <c r="I246" s="33"/>
      <c r="J246" s="54">
        <f>+SUM(J241:J244)</f>
        <v>948642.07648000005</v>
      </c>
      <c r="K246" s="54">
        <f>+SUM(K241:K244)</f>
        <v>5887912.2973990003</v>
      </c>
      <c r="L246" s="54">
        <f>+SUM(L241:L244)</f>
        <v>6836554.3738790005</v>
      </c>
      <c r="M246" s="33"/>
      <c r="N246" s="54">
        <f>+SUM(N241:N244)</f>
        <v>0</v>
      </c>
    </row>
    <row r="247" spans="1:16" x14ac:dyDescent="0.2">
      <c r="A247" s="43"/>
      <c r="B247" s="30"/>
      <c r="C247" s="30"/>
      <c r="D247" s="30"/>
      <c r="E247" s="30"/>
      <c r="F247" s="30"/>
      <c r="G247" s="30"/>
      <c r="H247" s="30"/>
      <c r="I247" s="30"/>
      <c r="J247" s="32"/>
      <c r="K247" s="32"/>
      <c r="L247" s="32"/>
      <c r="M247" s="32"/>
      <c r="N247" s="29"/>
      <c r="O247" s="25"/>
      <c r="P247" s="25"/>
    </row>
    <row r="248" spans="1:16" x14ac:dyDescent="0.2">
      <c r="A248" s="1" t="s">
        <v>289</v>
      </c>
      <c r="B248" s="33">
        <v>-1127.7850000000001</v>
      </c>
      <c r="C248" s="33">
        <v>398214.55199999909</v>
      </c>
      <c r="D248" s="33">
        <f>+B248+C248</f>
        <v>397086.76699999912</v>
      </c>
      <c r="E248" s="33"/>
      <c r="F248" s="33">
        <v>0</v>
      </c>
      <c r="G248" s="33">
        <v>0</v>
      </c>
      <c r="H248" s="33">
        <f>+F248+G248</f>
        <v>0</v>
      </c>
      <c r="I248" s="33"/>
      <c r="J248" s="32">
        <f>+B248+F248</f>
        <v>-1127.7850000000001</v>
      </c>
      <c r="K248" s="32">
        <f>+C248+G248</f>
        <v>398214.55199999909</v>
      </c>
      <c r="L248" s="32">
        <f>+D248+H248</f>
        <v>397086.76699999912</v>
      </c>
      <c r="M248" s="33"/>
      <c r="N248" s="32">
        <v>0</v>
      </c>
    </row>
    <row r="249" spans="1:16" x14ac:dyDescent="0.2">
      <c r="B249" s="33"/>
      <c r="C249" s="33"/>
      <c r="D249" s="33"/>
      <c r="E249" s="33"/>
      <c r="F249" s="33"/>
      <c r="G249" s="33"/>
      <c r="H249" s="33"/>
      <c r="I249" s="33"/>
      <c r="J249" s="32"/>
      <c r="K249" s="32"/>
      <c r="L249" s="32"/>
      <c r="M249" s="32"/>
      <c r="N249" s="30"/>
    </row>
    <row r="250" spans="1:16" s="25" customFormat="1" ht="12.75" thickBot="1" x14ac:dyDescent="0.25">
      <c r="A250" s="19" t="s">
        <v>38</v>
      </c>
      <c r="B250" s="34">
        <f t="shared" ref="B250:C250" si="29">+B239+B246+B248</f>
        <v>5174317.8763656924</v>
      </c>
      <c r="C250" s="34">
        <f t="shared" si="29"/>
        <v>11587450.436566629</v>
      </c>
      <c r="D250" s="34">
        <f>+D239+D246+D248</f>
        <v>16761768.312932318</v>
      </c>
      <c r="E250" s="34"/>
      <c r="F250" s="34">
        <f t="shared" ref="F250:H250" si="30">+F239+F246+F248</f>
        <v>1562580.8127606767</v>
      </c>
      <c r="G250" s="34">
        <f t="shared" si="30"/>
        <v>8115577.9746440239</v>
      </c>
      <c r="H250" s="34">
        <f t="shared" si="30"/>
        <v>9678158.7874046993</v>
      </c>
      <c r="I250" s="34"/>
      <c r="J250" s="34">
        <f t="shared" ref="J250:L250" si="31">+J239+J246+J248</f>
        <v>6736898.6891263677</v>
      </c>
      <c r="K250" s="34">
        <f t="shared" si="31"/>
        <v>19703028.411210649</v>
      </c>
      <c r="L250" s="34">
        <f t="shared" si="31"/>
        <v>26439927.100337029</v>
      </c>
      <c r="M250" s="34"/>
      <c r="N250" s="34">
        <f>+N239+N246+N248</f>
        <v>1467560.9029999995</v>
      </c>
      <c r="O250" s="1"/>
      <c r="P250" s="1"/>
    </row>
    <row r="251" spans="1:16" x14ac:dyDescent="0.2">
      <c r="A251" s="1" t="s">
        <v>433</v>
      </c>
    </row>
    <row r="252" spans="1:16" x14ac:dyDescent="0.2">
      <c r="A252" s="1" t="s">
        <v>411</v>
      </c>
    </row>
  </sheetData>
  <mergeCells count="3">
    <mergeCell ref="B4:D4"/>
    <mergeCell ref="F4:H4"/>
    <mergeCell ref="J4:L4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3"/>
  <sheetViews>
    <sheetView workbookViewId="0">
      <pane xSplit="1" ySplit="7" topLeftCell="B221" activePane="bottomRight" state="frozen"/>
      <selection pane="topRight" activeCell="B1" sqref="B1"/>
      <selection pane="bottomLeft" activeCell="A8" sqref="A8"/>
      <selection pane="bottomRight"/>
    </sheetView>
  </sheetViews>
  <sheetFormatPr defaultRowHeight="12" x14ac:dyDescent="0.2"/>
  <cols>
    <col min="1" max="1" width="24.7109375" style="1" customWidth="1"/>
    <col min="2" max="29" width="8.7109375" style="1" customWidth="1"/>
    <col min="30" max="31" width="8.7109375" style="25" customWidth="1"/>
    <col min="32" max="73" width="8.7109375" style="1" customWidth="1"/>
    <col min="74" max="16384" width="9.140625" style="1"/>
  </cols>
  <sheetData>
    <row r="1" spans="1:252" ht="12.75" x14ac:dyDescent="0.2">
      <c r="A1" s="3" t="s">
        <v>440</v>
      </c>
    </row>
    <row r="2" spans="1:252" x14ac:dyDescent="0.2">
      <c r="A2" s="127" t="s">
        <v>32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Q2" s="26"/>
      <c r="R2" s="26"/>
      <c r="S2" s="26"/>
      <c r="T2" s="26"/>
      <c r="U2" s="26"/>
    </row>
    <row r="3" spans="1:252" x14ac:dyDescent="0.2">
      <c r="A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Q3" s="26"/>
      <c r="R3" s="26"/>
      <c r="S3" s="26"/>
      <c r="T3" s="26"/>
      <c r="U3" s="26"/>
    </row>
    <row r="4" spans="1:252" x14ac:dyDescent="0.2">
      <c r="A4" s="36"/>
      <c r="B4" s="149" t="s">
        <v>309</v>
      </c>
      <c r="C4" s="149"/>
      <c r="D4" s="150" t="s">
        <v>412</v>
      </c>
      <c r="E4" s="150"/>
      <c r="F4" s="150" t="s">
        <v>408</v>
      </c>
      <c r="G4" s="150"/>
      <c r="H4" s="148" t="s">
        <v>33</v>
      </c>
      <c r="I4" s="148"/>
      <c r="J4" s="146" t="s">
        <v>34</v>
      </c>
      <c r="K4" s="146"/>
      <c r="L4" s="146" t="s">
        <v>35</v>
      </c>
      <c r="M4" s="146"/>
      <c r="N4" s="148" t="s">
        <v>36</v>
      </c>
      <c r="O4" s="148"/>
      <c r="P4" s="148" t="s">
        <v>37</v>
      </c>
      <c r="Q4" s="148"/>
      <c r="R4" s="148" t="s">
        <v>351</v>
      </c>
      <c r="S4" s="148"/>
      <c r="T4" s="148" t="s">
        <v>352</v>
      </c>
      <c r="U4" s="148"/>
      <c r="V4" s="148" t="s">
        <v>353</v>
      </c>
      <c r="W4" s="148"/>
      <c r="X4" s="148" t="s">
        <v>354</v>
      </c>
      <c r="Y4" s="148"/>
      <c r="Z4" s="148" t="s">
        <v>372</v>
      </c>
      <c r="AA4" s="148"/>
      <c r="AB4" s="148" t="s">
        <v>355</v>
      </c>
      <c r="AC4" s="148"/>
      <c r="AD4" s="148" t="s">
        <v>356</v>
      </c>
      <c r="AE4" s="148"/>
      <c r="AF4" s="148" t="s">
        <v>320</v>
      </c>
      <c r="AG4" s="148"/>
      <c r="AH4" s="148" t="s">
        <v>357</v>
      </c>
      <c r="AI4" s="148"/>
      <c r="AJ4" s="148" t="s">
        <v>358</v>
      </c>
      <c r="AK4" s="148"/>
      <c r="AL4" s="148" t="s">
        <v>359</v>
      </c>
      <c r="AM4" s="148"/>
      <c r="AN4" s="148" t="s">
        <v>360</v>
      </c>
      <c r="AO4" s="148"/>
      <c r="AP4" s="148" t="s">
        <v>361</v>
      </c>
      <c r="AQ4" s="148"/>
      <c r="AR4" s="148" t="s">
        <v>362</v>
      </c>
      <c r="AS4" s="148"/>
      <c r="AT4" s="148" t="s">
        <v>363</v>
      </c>
      <c r="AU4" s="148"/>
      <c r="AV4" s="150" t="s">
        <v>262</v>
      </c>
      <c r="AW4" s="150"/>
      <c r="AX4" s="148" t="s">
        <v>263</v>
      </c>
      <c r="AY4" s="148"/>
      <c r="AZ4" s="146" t="s">
        <v>264</v>
      </c>
      <c r="BA4" s="146"/>
      <c r="BB4" s="146" t="s">
        <v>265</v>
      </c>
      <c r="BC4" s="146"/>
      <c r="BD4" s="148" t="s">
        <v>266</v>
      </c>
      <c r="BE4" s="148"/>
      <c r="BF4" s="148" t="s">
        <v>364</v>
      </c>
      <c r="BG4" s="148"/>
      <c r="BH4" s="148" t="s">
        <v>365</v>
      </c>
      <c r="BI4" s="148"/>
      <c r="BJ4" s="148" t="s">
        <v>366</v>
      </c>
      <c r="BK4" s="148"/>
      <c r="BL4" s="148" t="s">
        <v>367</v>
      </c>
      <c r="BM4" s="148"/>
      <c r="BN4" s="148" t="s">
        <v>368</v>
      </c>
      <c r="BO4" s="148"/>
      <c r="BP4" s="148" t="s">
        <v>369</v>
      </c>
      <c r="BQ4" s="148"/>
      <c r="BR4" s="148" t="s">
        <v>370</v>
      </c>
      <c r="BS4" s="148"/>
      <c r="BT4" s="148" t="s">
        <v>371</v>
      </c>
      <c r="BU4" s="148"/>
    </row>
    <row r="5" spans="1:252" x14ac:dyDescent="0.2">
      <c r="A5" s="38"/>
      <c r="B5" s="39"/>
      <c r="C5" s="39"/>
      <c r="D5" s="58"/>
      <c r="E5" s="53"/>
      <c r="F5" s="53"/>
      <c r="G5" s="53"/>
      <c r="H5" s="53"/>
      <c r="I5" s="53"/>
      <c r="J5" s="59"/>
      <c r="K5" s="59"/>
      <c r="L5" s="59"/>
      <c r="M5" s="59"/>
      <c r="N5" s="40"/>
      <c r="O5" s="40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8"/>
      <c r="AW5" s="53"/>
      <c r="AX5" s="53"/>
      <c r="AY5" s="59"/>
      <c r="AZ5" s="59"/>
      <c r="BA5" s="59"/>
      <c r="BB5" s="59"/>
      <c r="BC5" s="59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67"/>
      <c r="BS5" s="67"/>
      <c r="BT5" s="48"/>
      <c r="BU5" s="48"/>
    </row>
    <row r="6" spans="1:252" x14ac:dyDescent="0.2">
      <c r="A6" s="41"/>
      <c r="B6" s="63"/>
      <c r="C6" s="64"/>
      <c r="D6" s="60"/>
      <c r="E6" s="61"/>
      <c r="F6" s="60"/>
      <c r="G6" s="61"/>
      <c r="H6" s="61"/>
      <c r="I6" s="61"/>
      <c r="J6" s="62"/>
      <c r="K6" s="62"/>
      <c r="L6" s="62"/>
      <c r="M6" s="62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0"/>
      <c r="AW6" s="61"/>
      <c r="AX6" s="61"/>
      <c r="AY6" s="62"/>
      <c r="AZ6" s="62"/>
      <c r="BA6" s="62"/>
      <c r="BB6" s="62"/>
      <c r="BC6" s="62"/>
      <c r="BD6" s="61"/>
      <c r="BE6" s="61"/>
      <c r="BF6" s="62"/>
      <c r="BG6" s="62"/>
      <c r="BH6" s="61"/>
      <c r="BI6" s="61"/>
      <c r="BJ6" s="62"/>
      <c r="BK6" s="62"/>
      <c r="BL6" s="62"/>
      <c r="BM6" s="62"/>
      <c r="BN6" s="61"/>
      <c r="BO6" s="61"/>
      <c r="BP6" s="61"/>
      <c r="BQ6" s="61"/>
      <c r="BR6" s="61"/>
      <c r="BS6" s="61"/>
      <c r="BT6" s="36"/>
      <c r="BU6" s="61"/>
    </row>
    <row r="7" spans="1:252" x14ac:dyDescent="0.2">
      <c r="A7" s="21" t="s">
        <v>260</v>
      </c>
      <c r="B7" s="72" t="s">
        <v>261</v>
      </c>
      <c r="C7" s="37" t="s">
        <v>280</v>
      </c>
      <c r="D7" s="71" t="s">
        <v>261</v>
      </c>
      <c r="E7" s="49" t="s">
        <v>280</v>
      </c>
      <c r="F7" s="71" t="s">
        <v>261</v>
      </c>
      <c r="G7" s="49" t="s">
        <v>280</v>
      </c>
      <c r="H7" s="71" t="s">
        <v>261</v>
      </c>
      <c r="I7" s="49" t="s">
        <v>280</v>
      </c>
      <c r="J7" s="71" t="s">
        <v>261</v>
      </c>
      <c r="K7" s="49" t="s">
        <v>280</v>
      </c>
      <c r="L7" s="71" t="s">
        <v>261</v>
      </c>
      <c r="M7" s="49" t="s">
        <v>280</v>
      </c>
      <c r="N7" s="71" t="s">
        <v>261</v>
      </c>
      <c r="O7" s="49" t="s">
        <v>280</v>
      </c>
      <c r="P7" s="71" t="s">
        <v>261</v>
      </c>
      <c r="Q7" s="49" t="s">
        <v>280</v>
      </c>
      <c r="R7" s="71" t="s">
        <v>261</v>
      </c>
      <c r="S7" s="49" t="s">
        <v>280</v>
      </c>
      <c r="T7" s="71" t="s">
        <v>261</v>
      </c>
      <c r="U7" s="49" t="s">
        <v>280</v>
      </c>
      <c r="V7" s="71" t="s">
        <v>261</v>
      </c>
      <c r="W7" s="49" t="s">
        <v>280</v>
      </c>
      <c r="X7" s="71" t="s">
        <v>261</v>
      </c>
      <c r="Y7" s="49" t="s">
        <v>280</v>
      </c>
      <c r="Z7" s="71" t="s">
        <v>261</v>
      </c>
      <c r="AA7" s="49" t="s">
        <v>280</v>
      </c>
      <c r="AB7" s="71" t="s">
        <v>261</v>
      </c>
      <c r="AC7" s="49" t="s">
        <v>280</v>
      </c>
      <c r="AD7" s="71" t="s">
        <v>261</v>
      </c>
      <c r="AE7" s="49" t="s">
        <v>280</v>
      </c>
      <c r="AF7" s="71" t="s">
        <v>261</v>
      </c>
      <c r="AG7" s="49" t="s">
        <v>280</v>
      </c>
      <c r="AH7" s="71" t="s">
        <v>261</v>
      </c>
      <c r="AI7" s="49" t="s">
        <v>280</v>
      </c>
      <c r="AJ7" s="71" t="s">
        <v>261</v>
      </c>
      <c r="AK7" s="49" t="s">
        <v>280</v>
      </c>
      <c r="AL7" s="71" t="s">
        <v>261</v>
      </c>
      <c r="AM7" s="49" t="s">
        <v>280</v>
      </c>
      <c r="AN7" s="71" t="s">
        <v>261</v>
      </c>
      <c r="AO7" s="49" t="s">
        <v>280</v>
      </c>
      <c r="AP7" s="71" t="s">
        <v>261</v>
      </c>
      <c r="AQ7" s="49" t="s">
        <v>280</v>
      </c>
      <c r="AR7" s="71" t="s">
        <v>261</v>
      </c>
      <c r="AS7" s="49" t="s">
        <v>280</v>
      </c>
      <c r="AT7" s="71" t="s">
        <v>261</v>
      </c>
      <c r="AU7" s="49" t="s">
        <v>280</v>
      </c>
      <c r="AV7" s="71" t="s">
        <v>261</v>
      </c>
      <c r="AW7" s="49" t="s">
        <v>280</v>
      </c>
      <c r="AX7" s="71" t="s">
        <v>261</v>
      </c>
      <c r="AY7" s="49" t="s">
        <v>280</v>
      </c>
      <c r="AZ7" s="71" t="s">
        <v>261</v>
      </c>
      <c r="BA7" s="49" t="s">
        <v>280</v>
      </c>
      <c r="BB7" s="71" t="s">
        <v>261</v>
      </c>
      <c r="BC7" s="49" t="s">
        <v>280</v>
      </c>
      <c r="BD7" s="71" t="s">
        <v>261</v>
      </c>
      <c r="BE7" s="49" t="s">
        <v>280</v>
      </c>
      <c r="BF7" s="71" t="s">
        <v>261</v>
      </c>
      <c r="BG7" s="49" t="s">
        <v>280</v>
      </c>
      <c r="BH7" s="71" t="s">
        <v>261</v>
      </c>
      <c r="BI7" s="49" t="s">
        <v>280</v>
      </c>
      <c r="BJ7" s="71" t="s">
        <v>261</v>
      </c>
      <c r="BK7" s="49" t="s">
        <v>280</v>
      </c>
      <c r="BL7" s="71" t="s">
        <v>261</v>
      </c>
      <c r="BM7" s="49" t="s">
        <v>280</v>
      </c>
      <c r="BN7" s="71" t="s">
        <v>261</v>
      </c>
      <c r="BO7" s="49" t="s">
        <v>280</v>
      </c>
      <c r="BP7" s="71" t="s">
        <v>261</v>
      </c>
      <c r="BQ7" s="49" t="s">
        <v>280</v>
      </c>
      <c r="BR7" s="71" t="s">
        <v>261</v>
      </c>
      <c r="BS7" s="49" t="s">
        <v>280</v>
      </c>
      <c r="BT7" s="71" t="s">
        <v>261</v>
      </c>
      <c r="BU7" s="49" t="s">
        <v>280</v>
      </c>
    </row>
    <row r="8" spans="1:252" x14ac:dyDescent="0.2">
      <c r="A8" s="42"/>
      <c r="B8" s="42"/>
      <c r="C8" s="42"/>
      <c r="D8" s="65"/>
      <c r="E8" s="46"/>
      <c r="F8" s="46"/>
      <c r="G8" s="46"/>
      <c r="H8" s="46"/>
      <c r="I8" s="46"/>
      <c r="J8" s="16"/>
      <c r="K8" s="16"/>
      <c r="L8" s="66"/>
      <c r="M8" s="66"/>
      <c r="AD8" s="1"/>
      <c r="AE8" s="1"/>
      <c r="AV8" s="65"/>
      <c r="AW8" s="46"/>
      <c r="AX8" s="46"/>
      <c r="AY8" s="66"/>
      <c r="AZ8" s="66"/>
      <c r="BA8" s="66"/>
      <c r="BB8" s="66"/>
      <c r="BC8" s="66"/>
      <c r="BT8" s="46"/>
      <c r="BU8" s="46"/>
    </row>
    <row r="9" spans="1:252" x14ac:dyDescent="0.2">
      <c r="A9" s="43" t="s">
        <v>39</v>
      </c>
      <c r="B9" s="43"/>
      <c r="C9" s="43"/>
      <c r="D9" s="68"/>
      <c r="E9" s="14"/>
      <c r="F9" s="14"/>
      <c r="G9" s="14"/>
      <c r="H9" s="14"/>
      <c r="I9" s="14"/>
      <c r="J9" s="16"/>
      <c r="K9" s="16"/>
      <c r="L9" s="16"/>
      <c r="M9" s="16"/>
      <c r="AD9" s="1"/>
      <c r="AE9" s="1"/>
      <c r="AV9" s="68"/>
      <c r="AW9" s="14"/>
      <c r="AX9" s="14"/>
      <c r="AY9" s="16"/>
      <c r="AZ9" s="16"/>
      <c r="BA9" s="16"/>
      <c r="BB9" s="16"/>
      <c r="BC9" s="16"/>
      <c r="BT9" s="14"/>
      <c r="BU9" s="14"/>
    </row>
    <row r="10" spans="1:252" ht="12.75" customHeight="1" x14ac:dyDescent="0.2">
      <c r="A10" s="14"/>
      <c r="B10" s="43"/>
      <c r="C10" s="43"/>
      <c r="D10" s="68"/>
      <c r="E10" s="14"/>
      <c r="F10" s="14"/>
      <c r="G10" s="14"/>
      <c r="H10" s="14"/>
      <c r="I10" s="14"/>
      <c r="J10" s="16"/>
      <c r="K10" s="16"/>
      <c r="L10" s="14"/>
      <c r="M10" s="14"/>
      <c r="AD10" s="1"/>
      <c r="AE10" s="1"/>
      <c r="AV10" s="68"/>
      <c r="AW10" s="14"/>
      <c r="AX10" s="14"/>
      <c r="AY10" s="16"/>
      <c r="AZ10" s="16"/>
      <c r="BA10" s="16"/>
      <c r="BB10" s="16"/>
      <c r="BC10" s="16"/>
      <c r="BT10" s="14"/>
      <c r="BU10" s="14"/>
    </row>
    <row r="11" spans="1:252" ht="12.75" customHeight="1" x14ac:dyDescent="0.2">
      <c r="A11" s="44" t="s">
        <v>40</v>
      </c>
      <c r="B11" s="54">
        <v>68.890023711558214</v>
      </c>
      <c r="C11" s="54">
        <v>13343.651</v>
      </c>
      <c r="D11" s="32">
        <v>0</v>
      </c>
      <c r="E11" s="32">
        <v>194.476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1</v>
      </c>
      <c r="Y11" s="32">
        <v>0</v>
      </c>
      <c r="Z11" s="32">
        <v>1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0.64</v>
      </c>
      <c r="AU11" s="32">
        <v>0</v>
      </c>
      <c r="AV11" s="32">
        <v>10.35045</v>
      </c>
      <c r="AW11" s="32">
        <v>8729.5759999999991</v>
      </c>
      <c r="AX11" s="32">
        <v>10.339285680000001</v>
      </c>
      <c r="AY11" s="32">
        <v>0</v>
      </c>
      <c r="AZ11" s="32">
        <v>10.842000000000001</v>
      </c>
      <c r="BA11" s="32">
        <v>0</v>
      </c>
      <c r="BB11" s="32">
        <v>6.3406894466568042</v>
      </c>
      <c r="BC11" s="32">
        <v>0</v>
      </c>
      <c r="BD11" s="32">
        <v>14.120799999999999</v>
      </c>
      <c r="BE11" s="32">
        <v>3897.297</v>
      </c>
      <c r="BF11" s="32">
        <v>4.7495096306357754</v>
      </c>
      <c r="BG11" s="32">
        <v>0</v>
      </c>
      <c r="BH11" s="32">
        <v>0</v>
      </c>
      <c r="BI11" s="32">
        <v>522.30200000000002</v>
      </c>
      <c r="BJ11" s="32">
        <v>0</v>
      </c>
      <c r="BK11" s="32">
        <v>0</v>
      </c>
      <c r="BL11" s="32">
        <v>4.0332580630399404</v>
      </c>
      <c r="BM11" s="32">
        <v>0</v>
      </c>
      <c r="BN11" s="32">
        <v>3.8373680000000001</v>
      </c>
      <c r="BO11" s="32">
        <v>0</v>
      </c>
      <c r="BP11" s="32">
        <v>4.8162343662632078E-2</v>
      </c>
      <c r="BQ11" s="32">
        <v>0</v>
      </c>
      <c r="BR11" s="32">
        <v>0.58850054756306047</v>
      </c>
      <c r="BS11" s="32">
        <v>0</v>
      </c>
      <c r="BT11" s="32">
        <v>0</v>
      </c>
      <c r="BU11" s="32">
        <v>0</v>
      </c>
    </row>
    <row r="12" spans="1:252" ht="12.75" customHeight="1" x14ac:dyDescent="0.2">
      <c r="A12" s="44" t="s">
        <v>41</v>
      </c>
      <c r="B12" s="54">
        <v>612.95971932664611</v>
      </c>
      <c r="C12" s="54">
        <v>409.38977639751556</v>
      </c>
      <c r="D12" s="32">
        <v>452.53800000000001</v>
      </c>
      <c r="E12" s="32">
        <v>309.64400000000001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12.436999999999999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72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6.4329999999999998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25.875870000000003</v>
      </c>
      <c r="AW12" s="32">
        <v>0</v>
      </c>
      <c r="AX12" s="32">
        <v>25.848571379999999</v>
      </c>
      <c r="AY12" s="32">
        <v>0</v>
      </c>
      <c r="AZ12" s="32">
        <v>21.6846</v>
      </c>
      <c r="BA12" s="32">
        <v>0</v>
      </c>
      <c r="BB12" s="32">
        <v>14.794482272099387</v>
      </c>
      <c r="BC12" s="32">
        <v>0</v>
      </c>
      <c r="BD12" s="32">
        <v>35.294399999999996</v>
      </c>
      <c r="BE12" s="32">
        <v>0</v>
      </c>
      <c r="BF12" s="32">
        <v>12.142126659911284</v>
      </c>
      <c r="BG12" s="32">
        <v>8.8757763975155264</v>
      </c>
      <c r="BH12" s="32">
        <v>0</v>
      </c>
      <c r="BI12" s="32">
        <v>0</v>
      </c>
      <c r="BJ12" s="32">
        <v>0</v>
      </c>
      <c r="BK12" s="32">
        <v>0</v>
      </c>
      <c r="BL12" s="32">
        <v>16.133032252159762</v>
      </c>
      <c r="BM12" s="32">
        <v>0</v>
      </c>
      <c r="BN12" s="32">
        <v>7.6747360000000002</v>
      </c>
      <c r="BO12" s="32">
        <v>0</v>
      </c>
      <c r="BP12" s="32">
        <v>0.38540021491270543</v>
      </c>
      <c r="BQ12" s="32">
        <v>0</v>
      </c>
      <c r="BR12" s="32">
        <v>0.58850054756306047</v>
      </c>
      <c r="BS12" s="32">
        <v>0</v>
      </c>
      <c r="BT12" s="32">
        <v>0</v>
      </c>
      <c r="BU12" s="32">
        <v>0</v>
      </c>
      <c r="BV12" s="44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54"/>
      <c r="ER12" s="54"/>
      <c r="ES12" s="44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54"/>
      <c r="HO12" s="54"/>
      <c r="HP12" s="44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</row>
    <row r="13" spans="1:252" ht="12.75" customHeight="1" x14ac:dyDescent="0.2">
      <c r="A13" s="44" t="s">
        <v>42</v>
      </c>
      <c r="B13" s="54">
        <v>5287.6587972283978</v>
      </c>
      <c r="C13" s="54">
        <v>1522.3657329192547</v>
      </c>
      <c r="D13" s="32">
        <v>100</v>
      </c>
      <c r="E13" s="32">
        <v>1238.355</v>
      </c>
      <c r="F13" s="32">
        <v>9.5909999999999993</v>
      </c>
      <c r="G13" s="32">
        <v>0</v>
      </c>
      <c r="H13" s="32">
        <v>0</v>
      </c>
      <c r="I13" s="32">
        <v>139</v>
      </c>
      <c r="J13" s="32">
        <v>0</v>
      </c>
      <c r="K13" s="32">
        <v>0</v>
      </c>
      <c r="L13" s="32">
        <v>0</v>
      </c>
      <c r="M13" s="32">
        <v>0</v>
      </c>
      <c r="N13" s="32">
        <v>100</v>
      </c>
      <c r="O13" s="32">
        <v>0</v>
      </c>
      <c r="P13" s="32">
        <v>3000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10</v>
      </c>
      <c r="X13" s="32">
        <v>10</v>
      </c>
      <c r="Y13" s="32">
        <v>0</v>
      </c>
      <c r="Z13" s="32">
        <v>0</v>
      </c>
      <c r="AA13" s="32">
        <v>10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192</v>
      </c>
      <c r="AU13" s="32">
        <v>0</v>
      </c>
      <c r="AV13" s="32">
        <v>333.79856999999998</v>
      </c>
      <c r="AW13" s="32">
        <v>15.848000000000001</v>
      </c>
      <c r="AX13" s="32">
        <v>330.86214287999996</v>
      </c>
      <c r="AY13" s="32">
        <v>0</v>
      </c>
      <c r="AZ13" s="32">
        <v>297.08279999999996</v>
      </c>
      <c r="BA13" s="32">
        <v>0</v>
      </c>
      <c r="BB13" s="32">
        <v>206.07033805089694</v>
      </c>
      <c r="BC13" s="32">
        <v>0</v>
      </c>
      <c r="BD13" s="32">
        <v>451.78960000000001</v>
      </c>
      <c r="BE13" s="32">
        <v>0</v>
      </c>
      <c r="BF13" s="32">
        <v>149.34788831478969</v>
      </c>
      <c r="BG13" s="32">
        <v>109.16273291925465</v>
      </c>
      <c r="BH13" s="32">
        <v>0</v>
      </c>
      <c r="BI13" s="32">
        <v>0</v>
      </c>
      <c r="BJ13" s="32">
        <v>0</v>
      </c>
      <c r="BK13" s="32">
        <v>0</v>
      </c>
      <c r="BL13" s="32">
        <v>64.532129008639046</v>
      </c>
      <c r="BM13" s="32">
        <v>0</v>
      </c>
      <c r="BN13" s="32">
        <v>38.373675200000001</v>
      </c>
      <c r="BO13" s="32">
        <v>0</v>
      </c>
      <c r="BP13" s="32">
        <v>0.38540021491270543</v>
      </c>
      <c r="BQ13" s="32">
        <v>0</v>
      </c>
      <c r="BR13" s="32">
        <v>3.8252535591598935</v>
      </c>
      <c r="BS13" s="32">
        <v>0</v>
      </c>
      <c r="BT13" s="32">
        <v>0</v>
      </c>
      <c r="BU13" s="32">
        <v>0</v>
      </c>
      <c r="BV13" s="44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54"/>
      <c r="ER13" s="54"/>
      <c r="ES13" s="44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54"/>
      <c r="HO13" s="54"/>
      <c r="HP13" s="44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</row>
    <row r="14" spans="1:252" ht="12.75" customHeight="1" x14ac:dyDescent="0.2">
      <c r="A14" s="44" t="s">
        <v>43</v>
      </c>
      <c r="B14" s="54">
        <v>259.33439246707246</v>
      </c>
      <c r="C14" s="54">
        <v>155.35875999999999</v>
      </c>
      <c r="D14" s="32">
        <v>13.097</v>
      </c>
      <c r="E14" s="32">
        <v>0</v>
      </c>
      <c r="F14" s="32">
        <v>51.223999999999997</v>
      </c>
      <c r="G14" s="32">
        <v>0</v>
      </c>
      <c r="H14" s="32">
        <v>13.097</v>
      </c>
      <c r="I14" s="32">
        <v>0</v>
      </c>
      <c r="J14" s="32">
        <v>0</v>
      </c>
      <c r="K14" s="32">
        <v>0</v>
      </c>
      <c r="L14" s="32">
        <v>0</v>
      </c>
      <c r="M14" s="32">
        <v>89.581999999999994</v>
      </c>
      <c r="N14" s="32">
        <v>13.263</v>
      </c>
      <c r="O14" s="32">
        <v>10.19</v>
      </c>
      <c r="P14" s="32">
        <v>0</v>
      </c>
      <c r="Q14" s="32">
        <v>0</v>
      </c>
      <c r="R14" s="32">
        <v>0</v>
      </c>
      <c r="S14" s="32">
        <v>0</v>
      </c>
      <c r="T14" s="32">
        <v>39.734999999999999</v>
      </c>
      <c r="U14" s="32">
        <v>0</v>
      </c>
      <c r="V14" s="32">
        <v>0</v>
      </c>
      <c r="W14" s="32">
        <v>0</v>
      </c>
      <c r="X14" s="32">
        <v>39.290999999999997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8.3097600000000007</v>
      </c>
      <c r="AV14" s="32">
        <v>18.113160000000001</v>
      </c>
      <c r="AW14" s="32">
        <v>0.88700000000000001</v>
      </c>
      <c r="AX14" s="32">
        <v>0</v>
      </c>
      <c r="AY14" s="32">
        <v>0</v>
      </c>
      <c r="AZ14" s="32">
        <v>17.191199999999998</v>
      </c>
      <c r="BA14" s="32">
        <v>46.39</v>
      </c>
      <c r="BB14" s="32">
        <v>0</v>
      </c>
      <c r="BC14" s="32">
        <v>0</v>
      </c>
      <c r="BD14" s="32">
        <v>24.707599999999999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16.133032252159762</v>
      </c>
      <c r="BM14" s="32">
        <v>0</v>
      </c>
      <c r="BN14" s="32">
        <v>0</v>
      </c>
      <c r="BO14" s="32">
        <v>0</v>
      </c>
      <c r="BP14" s="32">
        <v>0.38540021491270543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44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54"/>
      <c r="ER14" s="54"/>
      <c r="ES14" s="44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54"/>
      <c r="HO14" s="54"/>
      <c r="HP14" s="44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</row>
    <row r="15" spans="1:252" ht="12.75" customHeight="1" x14ac:dyDescent="0.2">
      <c r="A15" s="44" t="s">
        <v>44</v>
      </c>
      <c r="B15" s="54">
        <v>3372.4003060375694</v>
      </c>
      <c r="C15" s="54">
        <v>2149.5997763975156</v>
      </c>
      <c r="D15" s="32">
        <v>3202.0430000000001</v>
      </c>
      <c r="E15" s="32">
        <v>-667.77099999999996</v>
      </c>
      <c r="F15" s="32">
        <v>10</v>
      </c>
      <c r="G15" s="32">
        <v>0</v>
      </c>
      <c r="H15" s="32">
        <v>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15</v>
      </c>
      <c r="X15" s="32">
        <v>1.2</v>
      </c>
      <c r="Y15" s="32">
        <v>1.2</v>
      </c>
      <c r="Z15" s="32">
        <v>2.6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25.875870000000003</v>
      </c>
      <c r="AW15" s="32">
        <v>1629.8969999999999</v>
      </c>
      <c r="AX15" s="32">
        <v>25.848571379999999</v>
      </c>
      <c r="AY15" s="32">
        <v>0</v>
      </c>
      <c r="AZ15" s="32">
        <v>21.488399999999999</v>
      </c>
      <c r="BA15" s="32">
        <v>1162.3979999999999</v>
      </c>
      <c r="BB15" s="32">
        <v>10.56827551452783</v>
      </c>
      <c r="BC15" s="32">
        <v>0</v>
      </c>
      <c r="BD15" s="32">
        <v>35.294399999999996</v>
      </c>
      <c r="BE15" s="32">
        <v>0</v>
      </c>
      <c r="BF15" s="32">
        <v>11.874725999656127</v>
      </c>
      <c r="BG15" s="32">
        <v>8.8757763975155264</v>
      </c>
      <c r="BH15" s="32">
        <v>0</v>
      </c>
      <c r="BI15" s="32">
        <v>0</v>
      </c>
      <c r="BJ15" s="32">
        <v>0</v>
      </c>
      <c r="BK15" s="32">
        <v>0</v>
      </c>
      <c r="BL15" s="32">
        <v>16.133032252159762</v>
      </c>
      <c r="BM15" s="32">
        <v>0</v>
      </c>
      <c r="BN15" s="32">
        <v>3.8373680000000001</v>
      </c>
      <c r="BO15" s="32">
        <v>0</v>
      </c>
      <c r="BP15" s="32">
        <v>4.8162343662632078E-2</v>
      </c>
      <c r="BQ15" s="32">
        <v>0</v>
      </c>
      <c r="BR15" s="32">
        <v>0.58850054756306047</v>
      </c>
      <c r="BS15" s="32">
        <v>0</v>
      </c>
      <c r="BT15" s="32">
        <v>0</v>
      </c>
      <c r="BU15" s="32">
        <v>0</v>
      </c>
      <c r="BV15" s="44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54"/>
      <c r="ER15" s="54"/>
      <c r="ES15" s="44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54"/>
      <c r="HO15" s="54"/>
      <c r="HP15" s="44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</row>
    <row r="16" spans="1:252" ht="12.75" customHeight="1" x14ac:dyDescent="0.2">
      <c r="A16" s="44" t="s">
        <v>45</v>
      </c>
      <c r="B16" s="54">
        <v>37.112823079798815</v>
      </c>
      <c r="C16" s="54">
        <v>26.674999999999997</v>
      </c>
      <c r="D16" s="32">
        <v>0</v>
      </c>
      <c r="E16" s="32">
        <v>8.0630000000000006</v>
      </c>
      <c r="F16" s="32">
        <v>3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5.1749700000000001</v>
      </c>
      <c r="AW16" s="32">
        <v>0</v>
      </c>
      <c r="AX16" s="32">
        <v>5.1699999600000002</v>
      </c>
      <c r="AY16" s="32">
        <v>0</v>
      </c>
      <c r="AZ16" s="32">
        <v>4.3145999999999995</v>
      </c>
      <c r="BA16" s="32">
        <v>0</v>
      </c>
      <c r="BB16" s="32">
        <v>0</v>
      </c>
      <c r="BC16" s="32">
        <v>0</v>
      </c>
      <c r="BD16" s="32">
        <v>7.0603999999999996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18.611999999999998</v>
      </c>
      <c r="BL16" s="32">
        <v>4.0332580630399404</v>
      </c>
      <c r="BM16" s="32">
        <v>0</v>
      </c>
      <c r="BN16" s="32">
        <v>7.6747360000000002</v>
      </c>
      <c r="BO16" s="32">
        <v>0</v>
      </c>
      <c r="BP16" s="32">
        <v>9.6358509195813763E-2</v>
      </c>
      <c r="BQ16" s="32">
        <v>0</v>
      </c>
      <c r="BR16" s="32">
        <v>0.58850054756306047</v>
      </c>
      <c r="BS16" s="32">
        <v>0</v>
      </c>
      <c r="BT16" s="32">
        <v>0</v>
      </c>
      <c r="BU16" s="32">
        <v>0</v>
      </c>
      <c r="BV16" s="44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54"/>
      <c r="ER16" s="54"/>
      <c r="ES16" s="44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54"/>
      <c r="HO16" s="54"/>
      <c r="HP16" s="44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</row>
    <row r="17" spans="1:252" ht="12.75" customHeight="1" x14ac:dyDescent="0.2">
      <c r="A17" s="44" t="s">
        <v>46</v>
      </c>
      <c r="B17" s="54">
        <v>10706.490040362231</v>
      </c>
      <c r="C17" s="54">
        <v>349125.7642670807</v>
      </c>
      <c r="D17" s="32">
        <v>295.14400000000001</v>
      </c>
      <c r="E17" s="32">
        <v>300652.74099999998</v>
      </c>
      <c r="F17" s="32">
        <v>30</v>
      </c>
      <c r="G17" s="32">
        <v>0</v>
      </c>
      <c r="H17" s="32">
        <v>5</v>
      </c>
      <c r="I17" s="32">
        <v>0</v>
      </c>
      <c r="J17" s="32">
        <v>5668.5479999999998</v>
      </c>
      <c r="K17" s="32">
        <v>16396.793000000001</v>
      </c>
      <c r="L17" s="32">
        <v>0</v>
      </c>
      <c r="M17" s="32">
        <v>0</v>
      </c>
      <c r="N17" s="32">
        <v>200</v>
      </c>
      <c r="O17" s="32">
        <v>126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70</v>
      </c>
      <c r="X17" s="32">
        <v>50</v>
      </c>
      <c r="Y17" s="32">
        <v>5</v>
      </c>
      <c r="Z17" s="32">
        <v>5</v>
      </c>
      <c r="AA17" s="32">
        <v>0</v>
      </c>
      <c r="AB17" s="32">
        <v>0</v>
      </c>
      <c r="AC17" s="32">
        <v>11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150</v>
      </c>
      <c r="AM17" s="32">
        <v>767.62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96</v>
      </c>
      <c r="AV17" s="32">
        <v>745.22424000000001</v>
      </c>
      <c r="AW17" s="32">
        <v>2573.681</v>
      </c>
      <c r="AX17" s="32">
        <v>741.8549999999999</v>
      </c>
      <c r="AY17" s="32">
        <v>0</v>
      </c>
      <c r="AZ17" s="32">
        <v>928.32359999999994</v>
      </c>
      <c r="BA17" s="32">
        <v>2212</v>
      </c>
      <c r="BB17" s="32">
        <v>461.80963998565545</v>
      </c>
      <c r="BC17" s="32">
        <v>0</v>
      </c>
      <c r="BD17" s="32">
        <v>1012.9964000000001</v>
      </c>
      <c r="BE17" s="32">
        <v>0</v>
      </c>
      <c r="BF17" s="32">
        <v>345.97674933081208</v>
      </c>
      <c r="BG17" s="32">
        <v>245.83726708074533</v>
      </c>
      <c r="BH17" s="32">
        <v>0</v>
      </c>
      <c r="BI17" s="32">
        <v>25969.092000000001</v>
      </c>
      <c r="BJ17" s="32">
        <v>0</v>
      </c>
      <c r="BK17" s="32">
        <v>0</v>
      </c>
      <c r="BL17" s="32">
        <v>32.266064504319523</v>
      </c>
      <c r="BM17" s="32">
        <v>0</v>
      </c>
      <c r="BN17" s="32">
        <v>23.0242048</v>
      </c>
      <c r="BO17" s="32">
        <v>0</v>
      </c>
      <c r="BP17" s="32">
        <v>3.0831340755605439</v>
      </c>
      <c r="BQ17" s="32">
        <v>0</v>
      </c>
      <c r="BR17" s="32">
        <v>8.2390076658828466</v>
      </c>
      <c r="BS17" s="32">
        <v>0</v>
      </c>
      <c r="BT17" s="32">
        <v>0</v>
      </c>
      <c r="BU17" s="32">
        <v>0</v>
      </c>
      <c r="BV17" s="44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54"/>
      <c r="ER17" s="54"/>
      <c r="ES17" s="44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54"/>
      <c r="HO17" s="54"/>
      <c r="HP17" s="44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</row>
    <row r="18" spans="1:252" ht="12.75" customHeight="1" x14ac:dyDescent="0.2">
      <c r="A18" s="44" t="s">
        <v>47</v>
      </c>
      <c r="B18" s="54">
        <v>616.27778728387648</v>
      </c>
      <c r="C18" s="54">
        <v>14318.023776397516</v>
      </c>
      <c r="D18" s="32">
        <v>388.64800000000002</v>
      </c>
      <c r="E18" s="32">
        <v>14137.285</v>
      </c>
      <c r="F18" s="32">
        <v>2.5</v>
      </c>
      <c r="G18" s="32">
        <v>0</v>
      </c>
      <c r="H18" s="32">
        <v>2.5</v>
      </c>
      <c r="I18" s="32">
        <v>0</v>
      </c>
      <c r="J18" s="32">
        <v>116.59</v>
      </c>
      <c r="K18" s="32">
        <v>0</v>
      </c>
      <c r="L18" s="32">
        <v>0</v>
      </c>
      <c r="M18" s="32">
        <v>0</v>
      </c>
      <c r="N18" s="32">
        <v>0</v>
      </c>
      <c r="O18" s="32">
        <v>98.171999999999997</v>
      </c>
      <c r="P18" s="32">
        <v>5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2.5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20.491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1.6</v>
      </c>
      <c r="AU18" s="32">
        <v>0</v>
      </c>
      <c r="AV18" s="32">
        <v>12.93768</v>
      </c>
      <c r="AW18" s="32">
        <v>0</v>
      </c>
      <c r="AX18" s="32">
        <v>12.924285659999999</v>
      </c>
      <c r="AY18" s="32">
        <v>0</v>
      </c>
      <c r="AZ18" s="32">
        <v>15.180599999999998</v>
      </c>
      <c r="BA18" s="32">
        <v>0</v>
      </c>
      <c r="BB18" s="32">
        <v>7.3972411360496935</v>
      </c>
      <c r="BC18" s="32">
        <v>0</v>
      </c>
      <c r="BD18" s="32">
        <v>17.647199999999998</v>
      </c>
      <c r="BE18" s="32">
        <v>50</v>
      </c>
      <c r="BF18" s="32">
        <v>6.0711114731911993</v>
      </c>
      <c r="BG18" s="32">
        <v>12.075776397515527</v>
      </c>
      <c r="BH18" s="32">
        <v>0</v>
      </c>
      <c r="BI18" s="32">
        <v>0</v>
      </c>
      <c r="BJ18" s="32">
        <v>0</v>
      </c>
      <c r="BK18" s="32">
        <v>0</v>
      </c>
      <c r="BL18" s="32">
        <v>16.133032252159762</v>
      </c>
      <c r="BM18" s="32">
        <v>0</v>
      </c>
      <c r="BN18" s="32">
        <v>7.6747360000000002</v>
      </c>
      <c r="BO18" s="32">
        <v>0</v>
      </c>
      <c r="BP18" s="32">
        <v>0.38540021491270543</v>
      </c>
      <c r="BQ18" s="32">
        <v>0</v>
      </c>
      <c r="BR18" s="32">
        <v>0.58850054756306047</v>
      </c>
      <c r="BS18" s="32">
        <v>0</v>
      </c>
      <c r="BT18" s="32">
        <v>0</v>
      </c>
      <c r="BU18" s="32">
        <v>0</v>
      </c>
      <c r="BV18" s="44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54"/>
      <c r="ER18" s="54"/>
      <c r="ES18" s="44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54"/>
      <c r="HO18" s="54"/>
      <c r="HP18" s="44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</row>
    <row r="19" spans="1:252" ht="12.75" customHeight="1" x14ac:dyDescent="0.2">
      <c r="A19" s="44" t="s">
        <v>48</v>
      </c>
      <c r="B19" s="54">
        <v>161631.68871415852</v>
      </c>
      <c r="C19" s="54">
        <v>334981.23742236022</v>
      </c>
      <c r="D19" s="32">
        <v>0</v>
      </c>
      <c r="E19" s="32">
        <v>65251.228000000003</v>
      </c>
      <c r="F19" s="32">
        <v>7988</v>
      </c>
      <c r="G19" s="32">
        <v>11047.338</v>
      </c>
      <c r="H19" s="32">
        <v>15641.293</v>
      </c>
      <c r="I19" s="32">
        <v>3724</v>
      </c>
      <c r="J19" s="32">
        <v>0</v>
      </c>
      <c r="K19" s="32">
        <v>53783.349000000002</v>
      </c>
      <c r="L19" s="32">
        <v>31482.469000000001</v>
      </c>
      <c r="M19" s="32">
        <v>63635.23</v>
      </c>
      <c r="N19" s="32">
        <v>19628.098999999998</v>
      </c>
      <c r="O19" s="32">
        <v>37894.252999999997</v>
      </c>
      <c r="P19" s="32">
        <v>0</v>
      </c>
      <c r="Q19" s="32">
        <v>0</v>
      </c>
      <c r="R19" s="32">
        <v>0</v>
      </c>
      <c r="S19" s="32">
        <v>1970</v>
      </c>
      <c r="T19" s="32">
        <v>3730.7719999999999</v>
      </c>
      <c r="U19" s="32">
        <v>3849.3139999999999</v>
      </c>
      <c r="V19" s="32">
        <v>0</v>
      </c>
      <c r="W19" s="32">
        <v>2</v>
      </c>
      <c r="X19" s="32">
        <v>1124.0070000000001</v>
      </c>
      <c r="Y19" s="32">
        <v>19.96</v>
      </c>
      <c r="Z19" s="32">
        <v>0</v>
      </c>
      <c r="AA19" s="32">
        <v>4468.5910000000003</v>
      </c>
      <c r="AB19" s="32">
        <v>0</v>
      </c>
      <c r="AC19" s="32">
        <v>7242.6949999999997</v>
      </c>
      <c r="AD19" s="32">
        <v>20535.86</v>
      </c>
      <c r="AE19" s="32">
        <v>1909.4</v>
      </c>
      <c r="AF19" s="32">
        <v>9424.7999999999993</v>
      </c>
      <c r="AG19" s="32">
        <v>4589.014000000001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50</v>
      </c>
      <c r="AP19" s="32">
        <v>0</v>
      </c>
      <c r="AQ19" s="32">
        <v>0</v>
      </c>
      <c r="AR19" s="32">
        <v>0</v>
      </c>
      <c r="AS19" s="32">
        <v>2984.5</v>
      </c>
      <c r="AT19" s="32">
        <v>0</v>
      </c>
      <c r="AU19" s="32">
        <v>1431.056</v>
      </c>
      <c r="AV19" s="32">
        <v>5025.0891600000004</v>
      </c>
      <c r="AW19" s="32">
        <v>3398.4070000000002</v>
      </c>
      <c r="AX19" s="32">
        <v>4999.1192855999989</v>
      </c>
      <c r="AY19" s="32">
        <v>24564.166000000001</v>
      </c>
      <c r="AZ19" s="32">
        <v>4456.8149999999996</v>
      </c>
      <c r="BA19" s="32">
        <v>1131.2</v>
      </c>
      <c r="BB19" s="32">
        <v>0</v>
      </c>
      <c r="BC19" s="32">
        <v>0</v>
      </c>
      <c r="BD19" s="32">
        <v>33825.750599999999</v>
      </c>
      <c r="BE19" s="32">
        <v>34429.315999999999</v>
      </c>
      <c r="BF19" s="32">
        <v>2698.1712330610062</v>
      </c>
      <c r="BG19" s="32">
        <v>1653.4124223602485</v>
      </c>
      <c r="BH19" s="32">
        <v>0</v>
      </c>
      <c r="BI19" s="32">
        <v>0</v>
      </c>
      <c r="BJ19" s="32">
        <v>0</v>
      </c>
      <c r="BK19" s="32">
        <v>54.655999999999999</v>
      </c>
      <c r="BL19" s="32">
        <v>838.91767711230762</v>
      </c>
      <c r="BM19" s="32">
        <v>0</v>
      </c>
      <c r="BN19" s="32">
        <v>153.4947008</v>
      </c>
      <c r="BO19" s="32">
        <v>0</v>
      </c>
      <c r="BP19" s="32">
        <v>23.123505566704083</v>
      </c>
      <c r="BQ19" s="32">
        <v>0</v>
      </c>
      <c r="BR19" s="32">
        <v>55.90755201849074</v>
      </c>
      <c r="BS19" s="32">
        <v>962.50400000000002</v>
      </c>
      <c r="BT19" s="32">
        <v>0</v>
      </c>
      <c r="BU19" s="32">
        <v>0</v>
      </c>
      <c r="BV19" s="44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54"/>
      <c r="ER19" s="54"/>
      <c r="ES19" s="44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54"/>
      <c r="HO19" s="54"/>
      <c r="HP19" s="44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</row>
    <row r="20" spans="1:252" ht="12.75" customHeight="1" x14ac:dyDescent="0.2">
      <c r="A20" s="44" t="s">
        <v>49</v>
      </c>
      <c r="B20" s="54">
        <v>43264.982659306646</v>
      </c>
      <c r="C20" s="54">
        <v>21658.541948322978</v>
      </c>
      <c r="D20" s="32">
        <v>2554.2779999999998</v>
      </c>
      <c r="E20" s="32">
        <v>3515.873</v>
      </c>
      <c r="F20" s="32">
        <v>382.19900000000001</v>
      </c>
      <c r="G20" s="32">
        <v>1732.694</v>
      </c>
      <c r="H20" s="32">
        <v>135.87</v>
      </c>
      <c r="I20" s="32">
        <v>0</v>
      </c>
      <c r="J20" s="32">
        <v>1532.568</v>
      </c>
      <c r="K20" s="32">
        <v>2164.38</v>
      </c>
      <c r="L20" s="32">
        <v>0</v>
      </c>
      <c r="M20" s="32">
        <v>1263.806</v>
      </c>
      <c r="N20" s="32">
        <v>766.23400000000004</v>
      </c>
      <c r="O20" s="32">
        <v>4266.4260000000004</v>
      </c>
      <c r="P20" s="32">
        <v>21660.799999999999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530.79999999999995</v>
      </c>
      <c r="Y20" s="32">
        <v>95.478000000000065</v>
      </c>
      <c r="Z20" s="32">
        <v>0</v>
      </c>
      <c r="AA20" s="32">
        <v>0</v>
      </c>
      <c r="AB20" s="32">
        <v>130.37799999999999</v>
      </c>
      <c r="AC20" s="32">
        <v>3283.5680000000002</v>
      </c>
      <c r="AD20" s="32">
        <v>2450.2370000000001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227.7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26.5</v>
      </c>
      <c r="AT20" s="32">
        <v>0</v>
      </c>
      <c r="AU20" s="32">
        <v>279.37088</v>
      </c>
      <c r="AV20" s="32">
        <v>2212.3845900000001</v>
      </c>
      <c r="AW20" s="32">
        <v>1340.846</v>
      </c>
      <c r="AX20" s="32">
        <v>2202.300714</v>
      </c>
      <c r="AY20" s="32">
        <v>0</v>
      </c>
      <c r="AZ20" s="32">
        <v>1730.454</v>
      </c>
      <c r="BA20" s="32">
        <v>10</v>
      </c>
      <c r="BB20" s="32">
        <v>1368.5199549957817</v>
      </c>
      <c r="BC20" s="32">
        <v>2237.3510000000001</v>
      </c>
      <c r="BD20" s="32">
        <v>3004.0367999999999</v>
      </c>
      <c r="BE20" s="32">
        <v>482.85399999999998</v>
      </c>
      <c r="BF20" s="32">
        <v>1187.599037232158</v>
      </c>
      <c r="BG20" s="32">
        <v>727.74906832298132</v>
      </c>
      <c r="BH20" s="32">
        <v>0</v>
      </c>
      <c r="BI20" s="32">
        <v>0</v>
      </c>
      <c r="BJ20" s="32">
        <v>0</v>
      </c>
      <c r="BK20" s="32">
        <v>0</v>
      </c>
      <c r="BL20" s="32">
        <v>64.532129008639046</v>
      </c>
      <c r="BM20" s="32">
        <v>0</v>
      </c>
      <c r="BN20" s="32">
        <v>38.373675200000001</v>
      </c>
      <c r="BO20" s="32">
        <v>0</v>
      </c>
      <c r="BP20" s="32">
        <v>11.561735872416763</v>
      </c>
      <c r="BQ20" s="32">
        <v>0</v>
      </c>
      <c r="BR20" s="32">
        <v>24.717022997648538</v>
      </c>
      <c r="BS20" s="32">
        <v>3.9460000000000002</v>
      </c>
      <c r="BT20" s="32">
        <v>0</v>
      </c>
      <c r="BU20" s="32">
        <v>0</v>
      </c>
      <c r="BV20" s="44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54"/>
      <c r="ER20" s="54"/>
      <c r="ES20" s="44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54"/>
      <c r="HO20" s="54"/>
      <c r="HP20" s="44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</row>
    <row r="21" spans="1:252" ht="12.75" customHeight="1" x14ac:dyDescent="0.2">
      <c r="A21" s="44" t="s">
        <v>50</v>
      </c>
      <c r="B21" s="54">
        <v>701.17935411715644</v>
      </c>
      <c r="C21" s="54">
        <v>5666.8079006211192</v>
      </c>
      <c r="D21" s="32">
        <v>230.59899999999999</v>
      </c>
      <c r="E21" s="32">
        <v>5075.3540000000003</v>
      </c>
      <c r="F21" s="32">
        <v>9.7490000000000006</v>
      </c>
      <c r="G21" s="32">
        <v>0</v>
      </c>
      <c r="H21" s="32">
        <v>0</v>
      </c>
      <c r="I21" s="32">
        <v>0</v>
      </c>
      <c r="J21" s="32">
        <v>0</v>
      </c>
      <c r="K21" s="32">
        <v>61.362000000000002</v>
      </c>
      <c r="L21" s="32">
        <v>0</v>
      </c>
      <c r="M21" s="32">
        <v>0</v>
      </c>
      <c r="N21" s="32">
        <v>29.802</v>
      </c>
      <c r="O21" s="32">
        <v>6.9480000000000004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</v>
      </c>
      <c r="X21" s="32">
        <v>0</v>
      </c>
      <c r="Y21" s="32">
        <v>72</v>
      </c>
      <c r="Z21" s="32">
        <v>0</v>
      </c>
      <c r="AA21" s="32">
        <v>0</v>
      </c>
      <c r="AB21" s="32">
        <v>0</v>
      </c>
      <c r="AC21" s="32">
        <v>19.908000000000001</v>
      </c>
      <c r="AD21" s="32">
        <v>99.268000000000001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0.57199999999999995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38.813549999999999</v>
      </c>
      <c r="AW21" s="32">
        <v>0.59899999999999998</v>
      </c>
      <c r="AX21" s="32">
        <v>38.772857100000003</v>
      </c>
      <c r="AY21" s="32">
        <v>0</v>
      </c>
      <c r="AZ21" s="32">
        <v>86.739599999999996</v>
      </c>
      <c r="BA21" s="32">
        <v>229.41800000000001</v>
      </c>
      <c r="BB21" s="32">
        <v>24.306206097234327</v>
      </c>
      <c r="BC21" s="32">
        <v>0</v>
      </c>
      <c r="BD21" s="32">
        <v>52.949200000000005</v>
      </c>
      <c r="BE21" s="32">
        <v>102.664</v>
      </c>
      <c r="BF21" s="32">
        <v>16.999175148807357</v>
      </c>
      <c r="BG21" s="32">
        <v>24.05590062111801</v>
      </c>
      <c r="BH21" s="32">
        <v>0</v>
      </c>
      <c r="BI21" s="32">
        <v>0</v>
      </c>
      <c r="BJ21" s="32">
        <v>0</v>
      </c>
      <c r="BK21" s="32">
        <v>0</v>
      </c>
      <c r="BL21" s="32">
        <v>64.532129008639046</v>
      </c>
      <c r="BM21" s="32">
        <v>62.497999999999998</v>
      </c>
      <c r="BN21" s="32">
        <v>7.6747360000000002</v>
      </c>
      <c r="BO21" s="32">
        <v>0</v>
      </c>
      <c r="BP21" s="32">
        <v>0.38540021491270543</v>
      </c>
      <c r="BQ21" s="32">
        <v>0</v>
      </c>
      <c r="BR21" s="32">
        <v>0.58850054756306047</v>
      </c>
      <c r="BS21" s="32">
        <v>0</v>
      </c>
      <c r="BT21" s="32">
        <v>0</v>
      </c>
      <c r="BU21" s="32">
        <v>1.429</v>
      </c>
      <c r="BV21" s="44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54"/>
      <c r="ER21" s="54"/>
      <c r="ES21" s="44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54"/>
      <c r="HO21" s="54"/>
      <c r="HP21" s="44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</row>
    <row r="22" spans="1:252" ht="12.75" customHeight="1" x14ac:dyDescent="0.2">
      <c r="A22" s="44" t="s">
        <v>51</v>
      </c>
      <c r="B22" s="54">
        <v>255.36295302372454</v>
      </c>
      <c r="C22" s="54">
        <v>539.69500000000005</v>
      </c>
      <c r="D22" s="32">
        <v>0</v>
      </c>
      <c r="E22" s="32">
        <v>0</v>
      </c>
      <c r="F22" s="32">
        <v>5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3.5</v>
      </c>
      <c r="Y22" s="32">
        <v>5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46.576770000000003</v>
      </c>
      <c r="AW22" s="32">
        <v>0</v>
      </c>
      <c r="AX22" s="32">
        <v>46.527142860000005</v>
      </c>
      <c r="AY22" s="32">
        <v>0</v>
      </c>
      <c r="AZ22" s="32">
        <v>36.198</v>
      </c>
      <c r="BA22" s="32">
        <v>0</v>
      </c>
      <c r="BB22" s="32">
        <v>28.532412854805887</v>
      </c>
      <c r="BC22" s="32">
        <v>0</v>
      </c>
      <c r="BD22" s="32">
        <v>63.535999999999994</v>
      </c>
      <c r="BE22" s="32">
        <v>0</v>
      </c>
      <c r="BF22" s="32">
        <v>0</v>
      </c>
      <c r="BG22" s="32">
        <v>0</v>
      </c>
      <c r="BH22" s="32">
        <v>0</v>
      </c>
      <c r="BI22" s="32">
        <v>534.69500000000005</v>
      </c>
      <c r="BJ22" s="32">
        <v>0</v>
      </c>
      <c r="BK22" s="32">
        <v>0</v>
      </c>
      <c r="BL22" s="32">
        <v>16.133032252159762</v>
      </c>
      <c r="BM22" s="32">
        <v>0</v>
      </c>
      <c r="BN22" s="32">
        <v>7.6747360000000002</v>
      </c>
      <c r="BO22" s="32">
        <v>0</v>
      </c>
      <c r="BP22" s="32">
        <v>9.6358509195813763E-2</v>
      </c>
      <c r="BQ22" s="32">
        <v>0</v>
      </c>
      <c r="BR22" s="32">
        <v>0.58850054756306047</v>
      </c>
      <c r="BS22" s="32">
        <v>0</v>
      </c>
      <c r="BT22" s="32">
        <v>0</v>
      </c>
      <c r="BU22" s="32">
        <v>0</v>
      </c>
      <c r="BV22" s="44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54"/>
      <c r="ER22" s="54"/>
      <c r="ES22" s="44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54"/>
      <c r="HO22" s="54"/>
      <c r="HP22" s="44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</row>
    <row r="23" spans="1:252" ht="12.75" customHeight="1" x14ac:dyDescent="0.2">
      <c r="A23" s="44" t="s">
        <v>52</v>
      </c>
      <c r="B23" s="54">
        <v>1054.0161401638532</v>
      </c>
      <c r="C23" s="54">
        <v>1591.7220000000002</v>
      </c>
      <c r="D23" s="32">
        <v>211.142</v>
      </c>
      <c r="E23" s="32">
        <v>1073.0260000000001</v>
      </c>
      <c r="F23" s="32">
        <v>20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20</v>
      </c>
      <c r="AB23" s="32">
        <v>0</v>
      </c>
      <c r="AC23" s="32">
        <v>0</v>
      </c>
      <c r="AD23" s="32">
        <v>50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160</v>
      </c>
      <c r="AU23" s="32">
        <v>0</v>
      </c>
      <c r="AV23" s="32">
        <v>100.91574</v>
      </c>
      <c r="AW23" s="32">
        <v>0</v>
      </c>
      <c r="AX23" s="32">
        <v>100.80928571999999</v>
      </c>
      <c r="AY23" s="32">
        <v>0</v>
      </c>
      <c r="AZ23" s="32">
        <v>83.806799999999996</v>
      </c>
      <c r="BA23" s="32">
        <v>480.96800000000002</v>
      </c>
      <c r="BB23" s="32">
        <v>62.348963466875688</v>
      </c>
      <c r="BC23" s="32">
        <v>17.728000000000002</v>
      </c>
      <c r="BD23" s="32">
        <v>137.65879999999999</v>
      </c>
      <c r="BE23" s="32">
        <v>0</v>
      </c>
      <c r="BF23" s="32">
        <v>53.758001676691222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64.532129008639046</v>
      </c>
      <c r="BM23" s="32">
        <v>0</v>
      </c>
      <c r="BN23" s="32">
        <v>7.6747360000000002</v>
      </c>
      <c r="BO23" s="32">
        <v>0</v>
      </c>
      <c r="BP23" s="32">
        <v>0.1926831965210779</v>
      </c>
      <c r="BQ23" s="32">
        <v>0</v>
      </c>
      <c r="BR23" s="32">
        <v>1.1770010951261209</v>
      </c>
      <c r="BS23" s="32">
        <v>0</v>
      </c>
      <c r="BT23" s="32">
        <v>0</v>
      </c>
      <c r="BU23" s="32">
        <v>0</v>
      </c>
      <c r="BV23" s="44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54"/>
      <c r="ER23" s="54"/>
      <c r="ES23" s="44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54"/>
      <c r="HO23" s="54"/>
      <c r="HP23" s="44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</row>
    <row r="24" spans="1:252" ht="12.75" customHeight="1" x14ac:dyDescent="0.2">
      <c r="A24" s="44" t="s">
        <v>53</v>
      </c>
      <c r="B24" s="54">
        <v>648.36282671148956</v>
      </c>
      <c r="C24" s="54">
        <v>12405.964776397515</v>
      </c>
      <c r="D24" s="32">
        <v>413.83600000000001</v>
      </c>
      <c r="E24" s="32">
        <v>0</v>
      </c>
      <c r="F24" s="32">
        <v>10.5</v>
      </c>
      <c r="G24" s="32">
        <v>0</v>
      </c>
      <c r="H24" s="32">
        <v>25</v>
      </c>
      <c r="I24" s="32">
        <v>0</v>
      </c>
      <c r="J24" s="32">
        <v>34.5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3</v>
      </c>
      <c r="X24" s="32">
        <v>0.65300000000000002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34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25.875870000000003</v>
      </c>
      <c r="AW24" s="32">
        <v>10211.332</v>
      </c>
      <c r="AX24" s="32">
        <v>25.848571379999999</v>
      </c>
      <c r="AY24" s="32">
        <v>0</v>
      </c>
      <c r="AZ24" s="32">
        <v>21.6846</v>
      </c>
      <c r="BA24" s="32">
        <v>0</v>
      </c>
      <c r="BB24" s="32">
        <v>10.56827551452783</v>
      </c>
      <c r="BC24" s="32">
        <v>0</v>
      </c>
      <c r="BD24" s="32">
        <v>35.294399999999996</v>
      </c>
      <c r="BE24" s="32">
        <v>2148.7570000000001</v>
      </c>
      <c r="BF24" s="32">
        <v>11.874725999656127</v>
      </c>
      <c r="BG24" s="32">
        <v>8.8757763975155264</v>
      </c>
      <c r="BH24" s="32">
        <v>0</v>
      </c>
      <c r="BI24" s="32">
        <v>0</v>
      </c>
      <c r="BJ24" s="32">
        <v>0</v>
      </c>
      <c r="BK24" s="32">
        <v>0</v>
      </c>
      <c r="BL24" s="32">
        <v>8.0665161260798808</v>
      </c>
      <c r="BM24" s="32">
        <v>0</v>
      </c>
      <c r="BN24" s="32">
        <v>23.0242048</v>
      </c>
      <c r="BO24" s="32">
        <v>0</v>
      </c>
      <c r="BP24" s="32">
        <v>4.8162343662632078E-2</v>
      </c>
      <c r="BQ24" s="32">
        <v>0</v>
      </c>
      <c r="BR24" s="32">
        <v>0.58850054756306047</v>
      </c>
      <c r="BS24" s="32">
        <v>0</v>
      </c>
      <c r="BT24" s="32">
        <v>0</v>
      </c>
      <c r="BU24" s="32">
        <v>0</v>
      </c>
      <c r="BV24" s="44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54"/>
      <c r="ER24" s="54"/>
      <c r="ES24" s="44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54"/>
      <c r="HO24" s="54"/>
      <c r="HP24" s="44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</row>
    <row r="25" spans="1:252" ht="12.75" customHeight="1" x14ac:dyDescent="0.2">
      <c r="A25" s="44" t="s">
        <v>54</v>
      </c>
      <c r="B25" s="54">
        <v>1076.8428776222322</v>
      </c>
      <c r="C25" s="54">
        <v>822.79700000000003</v>
      </c>
      <c r="D25" s="32">
        <v>634.55999999999995</v>
      </c>
      <c r="E25" s="32">
        <v>0</v>
      </c>
      <c r="F25" s="32">
        <v>121.64</v>
      </c>
      <c r="G25" s="32">
        <v>0</v>
      </c>
      <c r="H25" s="32">
        <v>5</v>
      </c>
      <c r="I25" s="32">
        <v>0</v>
      </c>
      <c r="J25" s="32">
        <v>189</v>
      </c>
      <c r="K25" s="32">
        <v>66.885000000000005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604</v>
      </c>
      <c r="X25" s="32">
        <v>2.5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20.700900000000001</v>
      </c>
      <c r="AW25" s="32">
        <v>0</v>
      </c>
      <c r="AX25" s="32">
        <v>20.678571419999997</v>
      </c>
      <c r="AY25" s="32">
        <v>0</v>
      </c>
      <c r="AZ25" s="32">
        <v>17.347799999999999</v>
      </c>
      <c r="BA25" s="32">
        <v>0</v>
      </c>
      <c r="BB25" s="32">
        <v>12.681378893313608</v>
      </c>
      <c r="BC25" s="32">
        <v>0</v>
      </c>
      <c r="BD25" s="32">
        <v>28.241599999999998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16.133032252159762</v>
      </c>
      <c r="BM25" s="32">
        <v>151.91200000000001</v>
      </c>
      <c r="BN25" s="32">
        <v>7.6747360000000002</v>
      </c>
      <c r="BO25" s="32">
        <v>0</v>
      </c>
      <c r="BP25" s="32">
        <v>9.6358509195813763E-2</v>
      </c>
      <c r="BQ25" s="32">
        <v>0</v>
      </c>
      <c r="BR25" s="32">
        <v>0.58850054756306047</v>
      </c>
      <c r="BS25" s="32">
        <v>0</v>
      </c>
      <c r="BT25" s="32">
        <v>0</v>
      </c>
      <c r="BU25" s="32">
        <v>0</v>
      </c>
      <c r="BV25" s="44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54"/>
      <c r="ER25" s="54"/>
      <c r="ES25" s="44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54"/>
      <c r="HO25" s="54"/>
      <c r="HP25" s="44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</row>
    <row r="26" spans="1:252" ht="12.75" customHeight="1" x14ac:dyDescent="0.2">
      <c r="A26" s="44" t="s">
        <v>55</v>
      </c>
      <c r="B26" s="54">
        <v>1090.9879144722411</v>
      </c>
      <c r="C26" s="54">
        <v>155.20262111801242</v>
      </c>
      <c r="D26" s="32">
        <v>446.49299999999999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16</v>
      </c>
      <c r="Y26" s="32">
        <v>16</v>
      </c>
      <c r="Z26" s="32">
        <v>0</v>
      </c>
      <c r="AA26" s="32">
        <v>0</v>
      </c>
      <c r="AB26" s="32">
        <v>0</v>
      </c>
      <c r="AC26" s="32">
        <v>50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3.702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108.67845</v>
      </c>
      <c r="AW26" s="32">
        <v>0</v>
      </c>
      <c r="AX26" s="32">
        <v>108.56428572</v>
      </c>
      <c r="AY26" s="32">
        <v>0</v>
      </c>
      <c r="AZ26" s="32">
        <v>121.43459999999999</v>
      </c>
      <c r="BA26" s="32">
        <v>0</v>
      </c>
      <c r="BB26" s="32">
        <v>67.633101224139594</v>
      </c>
      <c r="BC26" s="32">
        <v>0</v>
      </c>
      <c r="BD26" s="32">
        <v>148.2456</v>
      </c>
      <c r="BE26" s="32">
        <v>50</v>
      </c>
      <c r="BF26" s="32">
        <v>48.568707965902917</v>
      </c>
      <c r="BG26" s="32">
        <v>35.500621118012425</v>
      </c>
      <c r="BH26" s="32">
        <v>0</v>
      </c>
      <c r="BI26" s="32">
        <v>0</v>
      </c>
      <c r="BJ26" s="32">
        <v>0</v>
      </c>
      <c r="BK26" s="32">
        <v>0</v>
      </c>
      <c r="BL26" s="32">
        <v>16.133032252159762</v>
      </c>
      <c r="BM26" s="32">
        <v>0</v>
      </c>
      <c r="BN26" s="32">
        <v>7.6747360000000002</v>
      </c>
      <c r="BO26" s="32">
        <v>0</v>
      </c>
      <c r="BP26" s="32">
        <v>0.38540021491270543</v>
      </c>
      <c r="BQ26" s="32">
        <v>0</v>
      </c>
      <c r="BR26" s="32">
        <v>1.1770010951261209</v>
      </c>
      <c r="BS26" s="32">
        <v>0</v>
      </c>
      <c r="BT26" s="32">
        <v>0</v>
      </c>
      <c r="BU26" s="32">
        <v>0</v>
      </c>
      <c r="BV26" s="44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54"/>
      <c r="ER26" s="54"/>
      <c r="ES26" s="44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54"/>
      <c r="HO26" s="54"/>
      <c r="HP26" s="44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</row>
    <row r="27" spans="1:252" ht="12.75" customHeight="1" x14ac:dyDescent="0.2">
      <c r="A27" s="44" t="s">
        <v>56</v>
      </c>
      <c r="B27" s="54">
        <v>121315.43309231321</v>
      </c>
      <c r="C27" s="54">
        <v>116093.66692770188</v>
      </c>
      <c r="D27" s="32">
        <v>15298.013000000001</v>
      </c>
      <c r="E27" s="32">
        <v>7714.027</v>
      </c>
      <c r="F27" s="32">
        <v>2803.1289999999999</v>
      </c>
      <c r="G27" s="32">
        <v>134.048</v>
      </c>
      <c r="H27" s="32">
        <v>7431.5519999999997</v>
      </c>
      <c r="I27" s="32">
        <v>679</v>
      </c>
      <c r="J27" s="32">
        <v>13865.591</v>
      </c>
      <c r="K27" s="32">
        <v>20648.96</v>
      </c>
      <c r="L27" s="32">
        <v>6785.5709999999999</v>
      </c>
      <c r="M27" s="32">
        <v>30332.134999999998</v>
      </c>
      <c r="N27" s="32">
        <v>9778.357</v>
      </c>
      <c r="O27" s="32">
        <v>9790.8870000000006</v>
      </c>
      <c r="P27" s="32">
        <v>18470.8</v>
      </c>
      <c r="Q27" s="32">
        <v>34</v>
      </c>
      <c r="R27" s="32">
        <v>0</v>
      </c>
      <c r="S27" s="32">
        <v>0</v>
      </c>
      <c r="T27" s="32">
        <v>7305.2359999999999</v>
      </c>
      <c r="U27" s="32">
        <v>155.251</v>
      </c>
      <c r="V27" s="32">
        <v>0</v>
      </c>
      <c r="W27" s="32">
        <v>0</v>
      </c>
      <c r="X27" s="32">
        <v>5929.1049999999996</v>
      </c>
      <c r="Y27" s="32">
        <v>103.517</v>
      </c>
      <c r="Z27" s="32">
        <v>0</v>
      </c>
      <c r="AA27" s="32">
        <v>0</v>
      </c>
      <c r="AB27" s="32">
        <v>0</v>
      </c>
      <c r="AC27" s="32">
        <v>66.667000000000002</v>
      </c>
      <c r="AD27" s="32">
        <v>5440.7250000000004</v>
      </c>
      <c r="AE27" s="32">
        <v>4835.5379999999996</v>
      </c>
      <c r="AF27" s="32">
        <v>1324.5029999999999</v>
      </c>
      <c r="AG27" s="32">
        <v>1490.2860000000003</v>
      </c>
      <c r="AH27" s="32">
        <v>0</v>
      </c>
      <c r="AI27" s="32">
        <v>0</v>
      </c>
      <c r="AJ27" s="32">
        <v>0</v>
      </c>
      <c r="AK27" s="32">
        <v>137.578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488.13567999999998</v>
      </c>
      <c r="AU27" s="32">
        <v>111.23775999999998</v>
      </c>
      <c r="AV27" s="32">
        <v>2794.5914100000005</v>
      </c>
      <c r="AW27" s="32">
        <v>14156.323</v>
      </c>
      <c r="AX27" s="32">
        <v>5584.3092856000003</v>
      </c>
      <c r="AY27" s="32">
        <v>11455.412</v>
      </c>
      <c r="AZ27" s="32">
        <v>2164.1513999999997</v>
      </c>
      <c r="BA27" s="32">
        <v>5342.424</v>
      </c>
      <c r="BB27" s="32">
        <v>1728.8785638349282</v>
      </c>
      <c r="BC27" s="32">
        <v>344.82799999999997</v>
      </c>
      <c r="BD27" s="32">
        <v>10171.8698</v>
      </c>
      <c r="BE27" s="32">
        <v>1632.1659999999999</v>
      </c>
      <c r="BF27" s="32">
        <v>1500.433786256149</v>
      </c>
      <c r="BG27" s="32">
        <v>1724.0931677018632</v>
      </c>
      <c r="BH27" s="32">
        <v>0</v>
      </c>
      <c r="BI27" s="32">
        <v>178.53899999999999</v>
      </c>
      <c r="BJ27" s="32">
        <v>0</v>
      </c>
      <c r="BK27" s="32">
        <v>0</v>
      </c>
      <c r="BL27" s="32">
        <v>258.12851603455618</v>
      </c>
      <c r="BM27" s="32">
        <v>0</v>
      </c>
      <c r="BN27" s="32">
        <v>69.072615999999996</v>
      </c>
      <c r="BO27" s="32">
        <v>0</v>
      </c>
      <c r="BP27" s="32">
        <v>23.123505566704083</v>
      </c>
      <c r="BQ27" s="32">
        <v>0</v>
      </c>
      <c r="BR27" s="32">
        <v>31.190529020842206</v>
      </c>
      <c r="BS27" s="32">
        <v>0</v>
      </c>
      <c r="BT27" s="32">
        <v>0</v>
      </c>
      <c r="BU27" s="32">
        <v>0</v>
      </c>
      <c r="BV27" s="44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54"/>
      <c r="ER27" s="54"/>
      <c r="ES27" s="44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54"/>
      <c r="HO27" s="54"/>
      <c r="HP27" s="44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</row>
    <row r="28" spans="1:252" ht="12.75" customHeight="1" x14ac:dyDescent="0.2">
      <c r="A28" s="44" t="s">
        <v>57</v>
      </c>
      <c r="B28" s="54">
        <v>67.97843519992233</v>
      </c>
      <c r="C28" s="54">
        <v>295.93600000000004</v>
      </c>
      <c r="D28" s="32">
        <v>36.456000000000003</v>
      </c>
      <c r="E28" s="32">
        <v>-5.2080000000000002</v>
      </c>
      <c r="F28" s="32">
        <v>1</v>
      </c>
      <c r="G28" s="32">
        <v>0</v>
      </c>
      <c r="H28" s="32">
        <v>0</v>
      </c>
      <c r="I28" s="32">
        <v>0</v>
      </c>
      <c r="J28" s="32">
        <v>0</v>
      </c>
      <c r="K28" s="32">
        <v>112.5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175</v>
      </c>
      <c r="X28" s="32">
        <v>0.95</v>
      </c>
      <c r="Y28" s="32">
        <v>0.95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2.5877400000000002</v>
      </c>
      <c r="AW28" s="32">
        <v>0</v>
      </c>
      <c r="AX28" s="32">
        <v>2.5849999800000001</v>
      </c>
      <c r="AY28" s="32">
        <v>0</v>
      </c>
      <c r="AZ28" s="32">
        <v>2.169</v>
      </c>
      <c r="BA28" s="32">
        <v>0</v>
      </c>
      <c r="BB28" s="32">
        <v>1.0565516893928892</v>
      </c>
      <c r="BC28" s="32">
        <v>0</v>
      </c>
      <c r="BD28" s="32">
        <v>3.5340000000000003</v>
      </c>
      <c r="BE28" s="32">
        <v>0</v>
      </c>
      <c r="BF28" s="32">
        <v>1.2140323476906798</v>
      </c>
      <c r="BG28" s="32">
        <v>0</v>
      </c>
      <c r="BH28" s="32">
        <v>0</v>
      </c>
      <c r="BI28" s="32">
        <v>0</v>
      </c>
      <c r="BJ28" s="32">
        <v>0</v>
      </c>
      <c r="BK28" s="32">
        <v>12.694000000000001</v>
      </c>
      <c r="BL28" s="32">
        <v>8.0665161260798808</v>
      </c>
      <c r="BM28" s="32">
        <v>0</v>
      </c>
      <c r="BN28" s="32">
        <v>7.6747360000000002</v>
      </c>
      <c r="BO28" s="32">
        <v>0</v>
      </c>
      <c r="BP28" s="32">
        <v>9.6358509195813763E-2</v>
      </c>
      <c r="BQ28" s="32">
        <v>0</v>
      </c>
      <c r="BR28" s="32">
        <v>0.58850054756306047</v>
      </c>
      <c r="BS28" s="32">
        <v>0</v>
      </c>
      <c r="BT28" s="32">
        <v>0</v>
      </c>
      <c r="BU28" s="32">
        <v>0</v>
      </c>
      <c r="BV28" s="44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54"/>
      <c r="ER28" s="54"/>
      <c r="ES28" s="44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54"/>
      <c r="HO28" s="54"/>
      <c r="HP28" s="44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</row>
    <row r="29" spans="1:252" ht="12.75" customHeight="1" x14ac:dyDescent="0.2">
      <c r="A29" s="44" t="s">
        <v>58</v>
      </c>
      <c r="B29" s="54">
        <v>203.37800478515953</v>
      </c>
      <c r="C29" s="54">
        <v>2786.7200000000003</v>
      </c>
      <c r="D29" s="32">
        <v>109.181</v>
      </c>
      <c r="E29" s="32">
        <v>2274.4380000000001</v>
      </c>
      <c r="F29" s="32">
        <v>0.5</v>
      </c>
      <c r="G29" s="32">
        <v>0</v>
      </c>
      <c r="H29" s="32">
        <v>7.5019999999999998</v>
      </c>
      <c r="I29" s="32">
        <v>0</v>
      </c>
      <c r="J29" s="32">
        <v>24.123999999999999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25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7.7627100000000002</v>
      </c>
      <c r="AW29" s="32">
        <v>0</v>
      </c>
      <c r="AX29" s="32">
        <v>7.7542856999999987</v>
      </c>
      <c r="AY29" s="32">
        <v>0</v>
      </c>
      <c r="AZ29" s="32">
        <v>6.5057999999999998</v>
      </c>
      <c r="BA29" s="32">
        <v>1</v>
      </c>
      <c r="BB29" s="32">
        <v>5.284137757263915</v>
      </c>
      <c r="BC29" s="32">
        <v>0</v>
      </c>
      <c r="BD29" s="32">
        <v>10.5944</v>
      </c>
      <c r="BE29" s="32">
        <v>486.28199999999998</v>
      </c>
      <c r="BF29" s="32">
        <v>3.562608184510176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16.133032252159762</v>
      </c>
      <c r="BM29" s="32">
        <v>0</v>
      </c>
      <c r="BN29" s="32">
        <v>3.8373680000000001</v>
      </c>
      <c r="BO29" s="32">
        <v>0</v>
      </c>
      <c r="BP29" s="32">
        <v>4.8162343662632078E-2</v>
      </c>
      <c r="BQ29" s="32">
        <v>0</v>
      </c>
      <c r="BR29" s="32">
        <v>0.58850054756306047</v>
      </c>
      <c r="BS29" s="32">
        <v>0</v>
      </c>
      <c r="BT29" s="32">
        <v>0</v>
      </c>
      <c r="BU29" s="32">
        <v>0</v>
      </c>
      <c r="BV29" s="44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54"/>
      <c r="ER29" s="54"/>
      <c r="ES29" s="44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54"/>
      <c r="HO29" s="54"/>
      <c r="HP29" s="44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</row>
    <row r="30" spans="1:252" ht="12.75" customHeight="1" x14ac:dyDescent="0.2">
      <c r="A30" s="44" t="s">
        <v>59</v>
      </c>
      <c r="B30" s="54">
        <v>174.51083870669845</v>
      </c>
      <c r="C30" s="54">
        <v>30.253</v>
      </c>
      <c r="D30" s="32">
        <v>148.12299999999999</v>
      </c>
      <c r="E30" s="32">
        <v>3.948</v>
      </c>
      <c r="F30" s="32">
        <v>0.5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0.30499999999999999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1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2.5877400000000002</v>
      </c>
      <c r="AW30" s="32">
        <v>0</v>
      </c>
      <c r="AX30" s="32">
        <v>0</v>
      </c>
      <c r="AY30" s="32">
        <v>0</v>
      </c>
      <c r="AZ30" s="32">
        <v>2.169</v>
      </c>
      <c r="BA30" s="32">
        <v>0</v>
      </c>
      <c r="BB30" s="32">
        <v>1.0565516893928892</v>
      </c>
      <c r="BC30" s="32">
        <v>0</v>
      </c>
      <c r="BD30" s="32">
        <v>3.5340000000000003</v>
      </c>
      <c r="BE30" s="32">
        <v>25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8.0665161260798808</v>
      </c>
      <c r="BM30" s="32">
        <v>0</v>
      </c>
      <c r="BN30" s="32">
        <v>3.8373680000000001</v>
      </c>
      <c r="BO30" s="32">
        <v>0</v>
      </c>
      <c r="BP30" s="32">
        <v>4.8162343662632078E-2</v>
      </c>
      <c r="BQ30" s="32">
        <v>0</v>
      </c>
      <c r="BR30" s="32">
        <v>0.58850054756306047</v>
      </c>
      <c r="BS30" s="32">
        <v>0</v>
      </c>
      <c r="BT30" s="32">
        <v>0</v>
      </c>
      <c r="BU30" s="32">
        <v>0</v>
      </c>
      <c r="BV30" s="44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54"/>
      <c r="ER30" s="54"/>
      <c r="ES30" s="44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54"/>
      <c r="HO30" s="54"/>
      <c r="HP30" s="44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</row>
    <row r="31" spans="1:252" ht="12.75" customHeight="1" x14ac:dyDescent="0.2">
      <c r="A31" s="44" t="s">
        <v>60</v>
      </c>
      <c r="B31" s="54">
        <v>750.08315646750975</v>
      </c>
      <c r="C31" s="54">
        <v>5040.7039999999997</v>
      </c>
      <c r="D31" s="32">
        <v>239.941</v>
      </c>
      <c r="E31" s="32">
        <v>749.24199999999996</v>
      </c>
      <c r="F31" s="32">
        <v>10</v>
      </c>
      <c r="G31" s="32">
        <v>0</v>
      </c>
      <c r="H31" s="32">
        <v>13</v>
      </c>
      <c r="I31" s="32">
        <v>31</v>
      </c>
      <c r="J31" s="32">
        <v>40</v>
      </c>
      <c r="K31" s="32">
        <v>225</v>
      </c>
      <c r="L31" s="32">
        <v>322.09399999999999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45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150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18.113160000000001</v>
      </c>
      <c r="AW31" s="32">
        <v>0</v>
      </c>
      <c r="AX31" s="32">
        <v>18.094285680000002</v>
      </c>
      <c r="AY31" s="32">
        <v>0</v>
      </c>
      <c r="AZ31" s="32">
        <v>19.516200000000001</v>
      </c>
      <c r="BA31" s="32">
        <v>0</v>
      </c>
      <c r="BB31" s="32">
        <v>11.624827203920718</v>
      </c>
      <c r="BC31" s="32">
        <v>0</v>
      </c>
      <c r="BD31" s="32">
        <v>24.707599999999999</v>
      </c>
      <c r="BE31" s="32">
        <v>25</v>
      </c>
      <c r="BF31" s="32">
        <v>8.4994562746703437</v>
      </c>
      <c r="BG31" s="32">
        <v>0</v>
      </c>
      <c r="BH31" s="32">
        <v>0</v>
      </c>
      <c r="BI31" s="32">
        <v>3815.462</v>
      </c>
      <c r="BJ31" s="32">
        <v>0</v>
      </c>
      <c r="BK31" s="32">
        <v>0</v>
      </c>
      <c r="BL31" s="32">
        <v>16.133032252159762</v>
      </c>
      <c r="BM31" s="32">
        <v>0</v>
      </c>
      <c r="BN31" s="32">
        <v>7.6747360000000002</v>
      </c>
      <c r="BO31" s="32">
        <v>0</v>
      </c>
      <c r="BP31" s="32">
        <v>9.6358509195813763E-2</v>
      </c>
      <c r="BQ31" s="32">
        <v>0</v>
      </c>
      <c r="BR31" s="32">
        <v>0.58850054756306047</v>
      </c>
      <c r="BS31" s="32">
        <v>0</v>
      </c>
      <c r="BT31" s="32">
        <v>0</v>
      </c>
      <c r="BU31" s="32">
        <v>0</v>
      </c>
      <c r="BV31" s="44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54"/>
      <c r="ER31" s="54"/>
      <c r="ES31" s="44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54"/>
      <c r="HO31" s="54"/>
      <c r="HP31" s="44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</row>
    <row r="32" spans="1:252" ht="12.75" customHeight="1" x14ac:dyDescent="0.2">
      <c r="A32" s="44" t="s">
        <v>61</v>
      </c>
      <c r="B32" s="54">
        <v>212.76028239071789</v>
      </c>
      <c r="C32" s="54">
        <v>4058.0088881987576</v>
      </c>
      <c r="D32" s="32">
        <v>0</v>
      </c>
      <c r="E32" s="32">
        <v>3951.5259999999998</v>
      </c>
      <c r="F32" s="32">
        <v>0</v>
      </c>
      <c r="G32" s="32">
        <v>0</v>
      </c>
      <c r="H32" s="32">
        <v>0</v>
      </c>
      <c r="I32" s="32">
        <v>0</v>
      </c>
      <c r="J32" s="32">
        <v>3.698</v>
      </c>
      <c r="K32" s="32">
        <v>17.905999999999999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8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42.039000000000001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36.226320000000001</v>
      </c>
      <c r="AW32" s="32">
        <v>0</v>
      </c>
      <c r="AX32" s="32">
        <v>36.187857120000004</v>
      </c>
      <c r="AY32" s="32">
        <v>0</v>
      </c>
      <c r="AZ32" s="32">
        <v>36.863999999999997</v>
      </c>
      <c r="BA32" s="32">
        <v>2</v>
      </c>
      <c r="BB32" s="32">
        <v>22.191723408149084</v>
      </c>
      <c r="BC32" s="32">
        <v>0</v>
      </c>
      <c r="BD32" s="32">
        <v>49.415199999999999</v>
      </c>
      <c r="BE32" s="32">
        <v>25</v>
      </c>
      <c r="BF32" s="32">
        <v>15.784328742769995</v>
      </c>
      <c r="BG32" s="32">
        <v>11.537888198757763</v>
      </c>
      <c r="BH32" s="32">
        <v>0</v>
      </c>
      <c r="BI32" s="32">
        <v>0</v>
      </c>
      <c r="BJ32" s="32">
        <v>0</v>
      </c>
      <c r="BK32" s="32">
        <v>0</v>
      </c>
      <c r="BL32" s="32">
        <v>4.0332580630399404</v>
      </c>
      <c r="BM32" s="32">
        <v>0</v>
      </c>
      <c r="BN32" s="32">
        <v>7.6747360000000002</v>
      </c>
      <c r="BO32" s="32">
        <v>0</v>
      </c>
      <c r="BP32" s="32">
        <v>9.6358509195813763E-2</v>
      </c>
      <c r="BQ32" s="32">
        <v>0</v>
      </c>
      <c r="BR32" s="32">
        <v>0.58850054756306047</v>
      </c>
      <c r="BS32" s="32">
        <v>0</v>
      </c>
      <c r="BT32" s="32">
        <v>0</v>
      </c>
      <c r="BU32" s="32">
        <v>0</v>
      </c>
      <c r="BV32" s="44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54"/>
      <c r="ER32" s="54"/>
      <c r="ES32" s="44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54"/>
      <c r="HO32" s="54"/>
      <c r="HP32" s="44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</row>
    <row r="33" spans="1:252" ht="12.75" customHeight="1" x14ac:dyDescent="0.2">
      <c r="A33" s="44" t="s">
        <v>62</v>
      </c>
      <c r="B33" s="54">
        <v>589.49836250755038</v>
      </c>
      <c r="C33" s="54">
        <v>1756.400198757764</v>
      </c>
      <c r="D33" s="32">
        <v>254.19499999999999</v>
      </c>
      <c r="E33" s="32">
        <v>1653.0239999999999</v>
      </c>
      <c r="F33" s="32">
        <v>0</v>
      </c>
      <c r="G33" s="32">
        <v>0</v>
      </c>
      <c r="H33" s="32">
        <v>0</v>
      </c>
      <c r="I33" s="32">
        <v>75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13.288</v>
      </c>
      <c r="P33" s="32">
        <v>45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7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46.576770000000003</v>
      </c>
      <c r="AW33" s="32">
        <v>0</v>
      </c>
      <c r="AX33" s="32">
        <v>46.527142860000005</v>
      </c>
      <c r="AY33" s="32">
        <v>0</v>
      </c>
      <c r="AZ33" s="32">
        <v>36.863999999999997</v>
      </c>
      <c r="BA33" s="32">
        <v>0</v>
      </c>
      <c r="BB33" s="32">
        <v>28.532412854805887</v>
      </c>
      <c r="BC33" s="32">
        <v>0</v>
      </c>
      <c r="BD33" s="32">
        <v>63.535999999999994</v>
      </c>
      <c r="BE33" s="32">
        <v>0</v>
      </c>
      <c r="BF33" s="32">
        <v>20.641377231666066</v>
      </c>
      <c r="BG33" s="32">
        <v>15.088198757763974</v>
      </c>
      <c r="BH33" s="32">
        <v>0</v>
      </c>
      <c r="BI33" s="32">
        <v>0</v>
      </c>
      <c r="BJ33" s="32">
        <v>0</v>
      </c>
      <c r="BK33" s="32">
        <v>0</v>
      </c>
      <c r="BL33" s="32">
        <v>32.266064504319523</v>
      </c>
      <c r="BM33" s="32">
        <v>0</v>
      </c>
      <c r="BN33" s="32">
        <v>7.6747360000000002</v>
      </c>
      <c r="BO33" s="32">
        <v>0</v>
      </c>
      <c r="BP33" s="32">
        <v>9.6358509195813763E-2</v>
      </c>
      <c r="BQ33" s="32">
        <v>0</v>
      </c>
      <c r="BR33" s="32">
        <v>0.58850054756306047</v>
      </c>
      <c r="BS33" s="32">
        <v>0</v>
      </c>
      <c r="BT33" s="32">
        <v>0</v>
      </c>
      <c r="BU33" s="32">
        <v>0</v>
      </c>
      <c r="BV33" s="44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54"/>
      <c r="ER33" s="54"/>
      <c r="ES33" s="44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54"/>
      <c r="HO33" s="54"/>
      <c r="HP33" s="44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</row>
    <row r="34" spans="1:252" ht="12.75" customHeight="1" x14ac:dyDescent="0.2">
      <c r="A34" s="44" t="s">
        <v>63</v>
      </c>
      <c r="B34" s="54">
        <v>44894.481391690402</v>
      </c>
      <c r="C34" s="54">
        <v>182672.02600000001</v>
      </c>
      <c r="D34" s="32">
        <v>577.80600000000004</v>
      </c>
      <c r="E34" s="32">
        <v>84680.172999999995</v>
      </c>
      <c r="F34" s="32">
        <v>0</v>
      </c>
      <c r="G34" s="32">
        <v>0</v>
      </c>
      <c r="H34" s="32">
        <v>0</v>
      </c>
      <c r="I34" s="32">
        <v>680</v>
      </c>
      <c r="J34" s="32">
        <v>1717.2760000000001</v>
      </c>
      <c r="K34" s="32">
        <v>11276.605</v>
      </c>
      <c r="L34" s="32">
        <v>0</v>
      </c>
      <c r="M34" s="32">
        <v>7091.52</v>
      </c>
      <c r="N34" s="32">
        <v>0</v>
      </c>
      <c r="O34" s="32">
        <v>714.20399999999995</v>
      </c>
      <c r="P34" s="32">
        <v>16700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449.95100000000002</v>
      </c>
      <c r="Z34" s="32">
        <v>0</v>
      </c>
      <c r="AA34" s="32">
        <v>0</v>
      </c>
      <c r="AB34" s="32">
        <v>0</v>
      </c>
      <c r="AC34" s="32">
        <v>15601.687</v>
      </c>
      <c r="AD34" s="32">
        <v>425.71300000000002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236.69</v>
      </c>
      <c r="AM34" s="32">
        <v>914.05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4189.2991199999997</v>
      </c>
      <c r="AW34" s="32">
        <v>12153.78</v>
      </c>
      <c r="AX34" s="32">
        <v>4166.7942857999997</v>
      </c>
      <c r="AY34" s="32">
        <v>2807.047</v>
      </c>
      <c r="AZ34" s="32">
        <v>6304.8671999999997</v>
      </c>
      <c r="BA34" s="32">
        <v>45394</v>
      </c>
      <c r="BB34" s="32">
        <v>2591.2054320287561</v>
      </c>
      <c r="BC34" s="32">
        <v>0</v>
      </c>
      <c r="BD34" s="32">
        <v>5686.5252</v>
      </c>
      <c r="BE34" s="32">
        <v>24</v>
      </c>
      <c r="BF34" s="32">
        <v>1939.7188136288989</v>
      </c>
      <c r="BG34" s="32">
        <v>0</v>
      </c>
      <c r="BH34" s="32">
        <v>0</v>
      </c>
      <c r="BI34" s="32">
        <v>350.04700000000003</v>
      </c>
      <c r="BJ34" s="32">
        <v>0</v>
      </c>
      <c r="BK34" s="32">
        <v>0</v>
      </c>
      <c r="BL34" s="32">
        <v>193.59638702591715</v>
      </c>
      <c r="BM34" s="32">
        <v>0</v>
      </c>
      <c r="BN34" s="32">
        <v>115.12102560000001</v>
      </c>
      <c r="BO34" s="32">
        <v>0</v>
      </c>
      <c r="BP34" s="32">
        <v>3.0831340755605439</v>
      </c>
      <c r="BQ34" s="32">
        <v>534.96199999999999</v>
      </c>
      <c r="BR34" s="32">
        <v>46.785793531263309</v>
      </c>
      <c r="BS34" s="32">
        <v>0</v>
      </c>
      <c r="BT34" s="32">
        <v>0</v>
      </c>
      <c r="BU34" s="32">
        <v>0</v>
      </c>
      <c r="BV34" s="44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54"/>
      <c r="ER34" s="54"/>
      <c r="ES34" s="44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54"/>
      <c r="HO34" s="54"/>
      <c r="HP34" s="44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ht="12.75" customHeight="1" x14ac:dyDescent="0.2">
      <c r="A35" s="44" t="s">
        <v>64</v>
      </c>
      <c r="B35" s="54">
        <v>348.6037488221852</v>
      </c>
      <c r="C35" s="54">
        <v>72.917000000000002</v>
      </c>
      <c r="D35" s="32">
        <v>30</v>
      </c>
      <c r="E35" s="32">
        <v>0</v>
      </c>
      <c r="F35" s="32">
        <v>50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49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72.375714299999999</v>
      </c>
      <c r="AY35" s="32">
        <v>0</v>
      </c>
      <c r="AZ35" s="32">
        <v>56.381399999999992</v>
      </c>
      <c r="BA35" s="32">
        <v>23.917000000000002</v>
      </c>
      <c r="BB35" s="32">
        <v>0</v>
      </c>
      <c r="BC35" s="32">
        <v>0</v>
      </c>
      <c r="BD35" s="32">
        <v>98.830399999999997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32.266064504319523</v>
      </c>
      <c r="BM35" s="32">
        <v>0</v>
      </c>
      <c r="BN35" s="32">
        <v>7.6747360000000002</v>
      </c>
      <c r="BO35" s="32">
        <v>0</v>
      </c>
      <c r="BP35" s="32">
        <v>0.1926831965210779</v>
      </c>
      <c r="BQ35" s="32">
        <v>0</v>
      </c>
      <c r="BR35" s="32">
        <v>0.88275082134459071</v>
      </c>
      <c r="BS35" s="32">
        <v>0</v>
      </c>
      <c r="BT35" s="32">
        <v>0</v>
      </c>
      <c r="BU35" s="32">
        <v>0</v>
      </c>
      <c r="BV35" s="44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54"/>
      <c r="ER35" s="54"/>
      <c r="ES35" s="44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54"/>
      <c r="HO35" s="54"/>
      <c r="HP35" s="44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2.75" customHeight="1" x14ac:dyDescent="0.2">
      <c r="A36" s="44" t="s">
        <v>65</v>
      </c>
      <c r="B36" s="54">
        <v>716.22391519494681</v>
      </c>
      <c r="C36" s="54">
        <v>1361.2452670807452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102.792</v>
      </c>
      <c r="K36" s="32">
        <v>772.46600000000001</v>
      </c>
      <c r="L36" s="32">
        <v>0</v>
      </c>
      <c r="M36" s="32">
        <v>208.07300000000001</v>
      </c>
      <c r="N36" s="32">
        <v>10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70.44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36.945999999999998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5.12</v>
      </c>
      <c r="AU36" s="32">
        <v>0</v>
      </c>
      <c r="AV36" s="32">
        <v>98.328000000000003</v>
      </c>
      <c r="AW36" s="32">
        <v>0</v>
      </c>
      <c r="AX36" s="32">
        <v>98.224999979999993</v>
      </c>
      <c r="AY36" s="32">
        <v>0</v>
      </c>
      <c r="AZ36" s="32">
        <v>100.9986</v>
      </c>
      <c r="BA36" s="32">
        <v>190.483</v>
      </c>
      <c r="BB36" s="32">
        <v>61.292411777482798</v>
      </c>
      <c r="BC36" s="32">
        <v>0</v>
      </c>
      <c r="BD36" s="32">
        <v>134.12479999999999</v>
      </c>
      <c r="BE36" s="32">
        <v>50</v>
      </c>
      <c r="BF36" s="32">
        <v>44.925731214617528</v>
      </c>
      <c r="BG36" s="32">
        <v>32.837267080745342</v>
      </c>
      <c r="BH36" s="32">
        <v>0</v>
      </c>
      <c r="BI36" s="32">
        <v>0</v>
      </c>
      <c r="BJ36" s="32">
        <v>0</v>
      </c>
      <c r="BK36" s="32">
        <v>0</v>
      </c>
      <c r="BL36" s="32">
        <v>16.133032252159762</v>
      </c>
      <c r="BM36" s="32">
        <v>0</v>
      </c>
      <c r="BN36" s="32">
        <v>23.0242048</v>
      </c>
      <c r="BO36" s="32">
        <v>0</v>
      </c>
      <c r="BP36" s="32">
        <v>3.0831340755605439</v>
      </c>
      <c r="BQ36" s="32">
        <v>0</v>
      </c>
      <c r="BR36" s="32">
        <v>1.1770010951261209</v>
      </c>
      <c r="BS36" s="32">
        <v>0</v>
      </c>
      <c r="BT36" s="32">
        <v>0</v>
      </c>
      <c r="BU36" s="32">
        <v>0</v>
      </c>
      <c r="BV36" s="44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54"/>
      <c r="ER36" s="54"/>
      <c r="ES36" s="44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54"/>
      <c r="HO36" s="54"/>
      <c r="HP36" s="44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ht="12.75" customHeight="1" x14ac:dyDescent="0.2">
      <c r="A37" s="44" t="s">
        <v>66</v>
      </c>
      <c r="B37" s="54">
        <v>214.28241370584666</v>
      </c>
      <c r="C37" s="54">
        <v>416.13919875776395</v>
      </c>
      <c r="D37" s="32">
        <v>0</v>
      </c>
      <c r="E37" s="32">
        <v>201.27799999999999</v>
      </c>
      <c r="F37" s="32">
        <v>1.373</v>
      </c>
      <c r="G37" s="32">
        <v>0</v>
      </c>
      <c r="H37" s="32">
        <v>19.47</v>
      </c>
      <c r="I37" s="32">
        <v>0</v>
      </c>
      <c r="J37" s="32">
        <v>12.425000000000001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120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15</v>
      </c>
      <c r="X37" s="32">
        <v>0</v>
      </c>
      <c r="Y37" s="32">
        <v>5.6459999999999999</v>
      </c>
      <c r="Z37" s="32">
        <v>0</v>
      </c>
      <c r="AA37" s="32">
        <v>20.363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7.7627100000000002</v>
      </c>
      <c r="AW37" s="32">
        <v>0</v>
      </c>
      <c r="AX37" s="32">
        <v>7.7542856999999987</v>
      </c>
      <c r="AY37" s="32">
        <v>0</v>
      </c>
      <c r="AZ37" s="32">
        <v>6.5057999999999998</v>
      </c>
      <c r="BA37" s="32">
        <v>71.164000000000001</v>
      </c>
      <c r="BB37" s="32">
        <v>4.2275860678710258</v>
      </c>
      <c r="BC37" s="32">
        <v>0</v>
      </c>
      <c r="BD37" s="32">
        <v>10.5944</v>
      </c>
      <c r="BE37" s="32">
        <v>100</v>
      </c>
      <c r="BF37" s="32">
        <v>3.5625687945901752</v>
      </c>
      <c r="BG37" s="32">
        <v>2.688198757763975</v>
      </c>
      <c r="BH37" s="32">
        <v>0</v>
      </c>
      <c r="BI37" s="32">
        <v>0</v>
      </c>
      <c r="BJ37" s="32">
        <v>0</v>
      </c>
      <c r="BK37" s="32">
        <v>0</v>
      </c>
      <c r="BL37" s="32">
        <v>16.133032252159762</v>
      </c>
      <c r="BM37" s="32">
        <v>0</v>
      </c>
      <c r="BN37" s="32">
        <v>3.8373680000000001</v>
      </c>
      <c r="BO37" s="32">
        <v>0</v>
      </c>
      <c r="BP37" s="32">
        <v>4.8162343662632078E-2</v>
      </c>
      <c r="BQ37" s="32">
        <v>0</v>
      </c>
      <c r="BR37" s="32">
        <v>0.58850054756306047</v>
      </c>
      <c r="BS37" s="32">
        <v>0</v>
      </c>
      <c r="BT37" s="32">
        <v>0</v>
      </c>
      <c r="BU37" s="32">
        <v>0</v>
      </c>
      <c r="BV37" s="44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54"/>
      <c r="ER37" s="54"/>
      <c r="ES37" s="44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54"/>
      <c r="HO37" s="54"/>
      <c r="HP37" s="44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2.75" customHeight="1" x14ac:dyDescent="0.2">
      <c r="A38" s="44" t="s">
        <v>67</v>
      </c>
      <c r="B38" s="54">
        <v>501.18002477534856</v>
      </c>
      <c r="C38" s="54">
        <v>2569.8139999999999</v>
      </c>
      <c r="D38" s="32">
        <v>477.43200000000002</v>
      </c>
      <c r="E38" s="32">
        <v>68.728999999999999</v>
      </c>
      <c r="F38" s="32">
        <v>1.5</v>
      </c>
      <c r="G38" s="32">
        <v>0</v>
      </c>
      <c r="H38" s="32">
        <v>0.621</v>
      </c>
      <c r="I38" s="32">
        <v>0</v>
      </c>
      <c r="J38" s="32">
        <v>0</v>
      </c>
      <c r="K38" s="32">
        <v>0</v>
      </c>
      <c r="L38" s="32">
        <v>0</v>
      </c>
      <c r="M38" s="32">
        <v>2501.085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2.5877400000000002</v>
      </c>
      <c r="AW38" s="32">
        <v>0</v>
      </c>
      <c r="AX38" s="32">
        <v>2.5849999800000001</v>
      </c>
      <c r="AY38" s="32">
        <v>0</v>
      </c>
      <c r="AZ38" s="32">
        <v>2.169</v>
      </c>
      <c r="BA38" s="32">
        <v>0</v>
      </c>
      <c r="BB38" s="32">
        <v>1.0565516893928892</v>
      </c>
      <c r="BC38" s="32">
        <v>0</v>
      </c>
      <c r="BD38" s="32">
        <v>3.5340000000000003</v>
      </c>
      <c r="BE38" s="32">
        <v>0</v>
      </c>
      <c r="BF38" s="32">
        <v>1.1874441516900565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4.0332580630399404</v>
      </c>
      <c r="BM38" s="32">
        <v>0</v>
      </c>
      <c r="BN38" s="32">
        <v>3.8373680000000001</v>
      </c>
      <c r="BO38" s="32">
        <v>0</v>
      </c>
      <c r="BP38" s="32">
        <v>4.8162343662632078E-2</v>
      </c>
      <c r="BQ38" s="32">
        <v>0</v>
      </c>
      <c r="BR38" s="32">
        <v>0.58850054756306047</v>
      </c>
      <c r="BS38" s="32">
        <v>0</v>
      </c>
      <c r="BT38" s="32">
        <v>0</v>
      </c>
      <c r="BU38" s="32">
        <v>0</v>
      </c>
      <c r="BV38" s="44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54"/>
      <c r="ER38" s="54"/>
      <c r="ES38" s="44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54"/>
      <c r="HO38" s="54"/>
      <c r="HP38" s="44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52" ht="12.75" customHeight="1" x14ac:dyDescent="0.2">
      <c r="A39" s="44" t="s">
        <v>68</v>
      </c>
      <c r="B39" s="54">
        <v>380.48879859603971</v>
      </c>
      <c r="C39" s="54">
        <v>2728.3130000000006</v>
      </c>
      <c r="D39" s="32">
        <v>316.5</v>
      </c>
      <c r="E39" s="32">
        <v>0</v>
      </c>
      <c r="F39" s="32">
        <v>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15</v>
      </c>
      <c r="X39" s="32">
        <v>2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1.0112000000000001</v>
      </c>
      <c r="AU39" s="32">
        <v>0</v>
      </c>
      <c r="AV39" s="32">
        <v>7.7627100000000002</v>
      </c>
      <c r="AW39" s="32">
        <v>500.12299999999999</v>
      </c>
      <c r="AX39" s="32">
        <v>7.7542856999999987</v>
      </c>
      <c r="AY39" s="32">
        <v>180</v>
      </c>
      <c r="AZ39" s="32">
        <v>8.6747999999999994</v>
      </c>
      <c r="BA39" s="32">
        <v>1042.126</v>
      </c>
      <c r="BB39" s="32">
        <v>5.284137757263915</v>
      </c>
      <c r="BC39" s="32">
        <v>379.22</v>
      </c>
      <c r="BD39" s="32">
        <v>10.5944</v>
      </c>
      <c r="BE39" s="32">
        <v>583.36300000000006</v>
      </c>
      <c r="BF39" s="32">
        <v>3.562608184510176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4.0332580630399404</v>
      </c>
      <c r="BM39" s="32">
        <v>0</v>
      </c>
      <c r="BN39" s="32">
        <v>7.6747360000000002</v>
      </c>
      <c r="BO39" s="32">
        <v>0</v>
      </c>
      <c r="BP39" s="32">
        <v>4.8162343662632078E-2</v>
      </c>
      <c r="BQ39" s="32">
        <v>0</v>
      </c>
      <c r="BR39" s="32">
        <v>0.58850054756306047</v>
      </c>
      <c r="BS39" s="32">
        <v>0</v>
      </c>
      <c r="BT39" s="32">
        <v>0</v>
      </c>
      <c r="BU39" s="32">
        <v>0</v>
      </c>
      <c r="BV39" s="44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54"/>
      <c r="ER39" s="54"/>
      <c r="ES39" s="44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54"/>
      <c r="HO39" s="54"/>
      <c r="HP39" s="44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</row>
    <row r="40" spans="1:252" ht="12.75" customHeight="1" x14ac:dyDescent="0.2">
      <c r="A40" s="44" t="s">
        <v>69</v>
      </c>
      <c r="B40" s="54">
        <v>342.5406774300485</v>
      </c>
      <c r="C40" s="54">
        <v>6716.8017453416151</v>
      </c>
      <c r="D40" s="32">
        <v>0</v>
      </c>
      <c r="E40" s="32">
        <v>-737.67100000000005</v>
      </c>
      <c r="F40" s="32">
        <v>0</v>
      </c>
      <c r="G40" s="32">
        <v>0</v>
      </c>
      <c r="H40" s="32">
        <v>20.684999999999999</v>
      </c>
      <c r="I40" s="32">
        <v>0</v>
      </c>
      <c r="J40" s="32">
        <v>95.9</v>
      </c>
      <c r="K40" s="32">
        <v>0</v>
      </c>
      <c r="L40" s="32">
        <v>0</v>
      </c>
      <c r="M40" s="32">
        <v>1227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75</v>
      </c>
      <c r="X40" s="32">
        <v>0</v>
      </c>
      <c r="Y40" s="32">
        <v>31.143000000000001</v>
      </c>
      <c r="Z40" s="32">
        <v>0</v>
      </c>
      <c r="AA40" s="32">
        <v>15.445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28.463609999999999</v>
      </c>
      <c r="AW40" s="32">
        <v>0</v>
      </c>
      <c r="AX40" s="32">
        <v>28.43357142</v>
      </c>
      <c r="AY40" s="32">
        <v>990.81799999999998</v>
      </c>
      <c r="AZ40" s="32">
        <v>26.016599999999997</v>
      </c>
      <c r="BA40" s="32">
        <v>322.68099999999998</v>
      </c>
      <c r="BB40" s="32">
        <v>17.965516650577523</v>
      </c>
      <c r="BC40" s="32">
        <v>0</v>
      </c>
      <c r="BD40" s="32">
        <v>38.828400000000002</v>
      </c>
      <c r="BE40" s="32">
        <v>4594.5860000000002</v>
      </c>
      <c r="BF40" s="32">
        <v>13.356255294073076</v>
      </c>
      <c r="BG40" s="32">
        <v>4.8807453416149063</v>
      </c>
      <c r="BH40" s="32">
        <v>0</v>
      </c>
      <c r="BI40" s="32">
        <v>192.91900000000001</v>
      </c>
      <c r="BJ40" s="32">
        <v>0</v>
      </c>
      <c r="BK40" s="32">
        <v>0</v>
      </c>
      <c r="BL40" s="32">
        <v>64.532129008639046</v>
      </c>
      <c r="BM40" s="32">
        <v>0</v>
      </c>
      <c r="BN40" s="32">
        <v>7.6747360000000002</v>
      </c>
      <c r="BO40" s="32">
        <v>0</v>
      </c>
      <c r="BP40" s="32">
        <v>9.6358509195813763E-2</v>
      </c>
      <c r="BQ40" s="32">
        <v>0</v>
      </c>
      <c r="BR40" s="32">
        <v>0.58850054756306047</v>
      </c>
      <c r="BS40" s="32">
        <v>0</v>
      </c>
      <c r="BT40" s="32">
        <v>0</v>
      </c>
      <c r="BU40" s="32">
        <v>0</v>
      </c>
      <c r="BV40" s="44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54"/>
      <c r="ER40" s="54"/>
      <c r="ES40" s="44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54"/>
      <c r="HO40" s="54"/>
      <c r="HP40" s="44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</row>
    <row r="41" spans="1:252" ht="12.75" customHeight="1" x14ac:dyDescent="0.2">
      <c r="A41" s="44" t="s">
        <v>70</v>
      </c>
      <c r="B41" s="54">
        <v>241361.79217276903</v>
      </c>
      <c r="C41" s="54">
        <v>808148.62081962742</v>
      </c>
      <c r="D41" s="32">
        <v>93542.907000000007</v>
      </c>
      <c r="E41" s="32">
        <v>33508.167000000001</v>
      </c>
      <c r="F41" s="32">
        <v>10258.992</v>
      </c>
      <c r="G41" s="32">
        <v>3092.433</v>
      </c>
      <c r="H41" s="32">
        <v>16046.737999999999</v>
      </c>
      <c r="I41" s="32">
        <v>16722</v>
      </c>
      <c r="J41" s="32">
        <v>16814.088</v>
      </c>
      <c r="K41" s="32">
        <v>144735.72899999999</v>
      </c>
      <c r="L41" s="32">
        <v>28776.054</v>
      </c>
      <c r="M41" s="32">
        <v>337884.826</v>
      </c>
      <c r="N41" s="32">
        <v>12950.341</v>
      </c>
      <c r="O41" s="32">
        <v>62281.656999999999</v>
      </c>
      <c r="P41" s="32">
        <v>12513.14</v>
      </c>
      <c r="Q41" s="32">
        <v>4952</v>
      </c>
      <c r="R41" s="32">
        <v>1035</v>
      </c>
      <c r="S41" s="32">
        <v>1477</v>
      </c>
      <c r="T41" s="32">
        <v>5044.2479999999996</v>
      </c>
      <c r="U41" s="32">
        <v>0</v>
      </c>
      <c r="V41" s="32">
        <v>0</v>
      </c>
      <c r="W41" s="32">
        <v>6</v>
      </c>
      <c r="X41" s="32">
        <v>2968.78</v>
      </c>
      <c r="Y41" s="32">
        <v>3999.17</v>
      </c>
      <c r="Z41" s="32">
        <v>0</v>
      </c>
      <c r="AA41" s="32">
        <v>0</v>
      </c>
      <c r="AB41" s="32">
        <v>0</v>
      </c>
      <c r="AC41" s="32">
        <v>12270.084000000001</v>
      </c>
      <c r="AD41" s="32">
        <v>0</v>
      </c>
      <c r="AE41" s="32">
        <v>14605.647000000001</v>
      </c>
      <c r="AF41" s="32">
        <v>996.01599999999996</v>
      </c>
      <c r="AG41" s="32">
        <v>7596.7710000000006</v>
      </c>
      <c r="AH41" s="32">
        <v>0</v>
      </c>
      <c r="AI41" s="32">
        <v>0</v>
      </c>
      <c r="AJ41" s="32">
        <v>0</v>
      </c>
      <c r="AK41" s="32">
        <v>29.567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1289.0233599999999</v>
      </c>
      <c r="AV41" s="32">
        <v>8337.1969499999996</v>
      </c>
      <c r="AW41" s="32">
        <v>17216.316999999999</v>
      </c>
      <c r="AX41" s="32">
        <v>8292.2307119999987</v>
      </c>
      <c r="AY41" s="32">
        <v>14047.986000000001</v>
      </c>
      <c r="AZ41" s="32">
        <v>6412.3121999999994</v>
      </c>
      <c r="BA41" s="32">
        <v>1560.1079999999999</v>
      </c>
      <c r="BB41" s="32">
        <v>0</v>
      </c>
      <c r="BC41" s="32">
        <v>0</v>
      </c>
      <c r="BD41" s="32">
        <v>11320.1088</v>
      </c>
      <c r="BE41" s="32">
        <v>121699.43799999999</v>
      </c>
      <c r="BF41" s="32">
        <v>4476.6730301207572</v>
      </c>
      <c r="BG41" s="32">
        <v>2436.3664596273288</v>
      </c>
      <c r="BH41" s="32">
        <v>0</v>
      </c>
      <c r="BI41" s="32">
        <v>0</v>
      </c>
      <c r="BJ41" s="32">
        <v>0</v>
      </c>
      <c r="BK41" s="32">
        <v>235.03</v>
      </c>
      <c r="BL41" s="32">
        <v>1161.5783221555027</v>
      </c>
      <c r="BM41" s="32">
        <v>0</v>
      </c>
      <c r="BN41" s="32">
        <v>306.98940160000001</v>
      </c>
      <c r="BO41" s="32">
        <v>0</v>
      </c>
      <c r="BP41" s="32">
        <v>15.415670377802721</v>
      </c>
      <c r="BQ41" s="32">
        <v>0</v>
      </c>
      <c r="BR41" s="32">
        <v>92.983086514963546</v>
      </c>
      <c r="BS41" s="32">
        <v>6503.3010000000004</v>
      </c>
      <c r="BT41" s="32">
        <v>0</v>
      </c>
      <c r="BU41" s="32">
        <v>0</v>
      </c>
      <c r="BV41" s="44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54"/>
      <c r="ER41" s="54"/>
      <c r="ES41" s="44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54"/>
      <c r="HO41" s="54"/>
      <c r="HP41" s="44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</row>
    <row r="42" spans="1:252" ht="12.75" customHeight="1" x14ac:dyDescent="0.2">
      <c r="A42" s="44" t="s">
        <v>71</v>
      </c>
      <c r="B42" s="54">
        <v>551.86717678919172</v>
      </c>
      <c r="C42" s="54">
        <v>245.03400000000002</v>
      </c>
      <c r="D42" s="32">
        <v>180.41900000000001</v>
      </c>
      <c r="E42" s="32">
        <v>189.19200000000001</v>
      </c>
      <c r="F42" s="32">
        <v>1</v>
      </c>
      <c r="G42" s="32">
        <v>0</v>
      </c>
      <c r="H42" s="32">
        <v>0</v>
      </c>
      <c r="I42" s="32">
        <v>0</v>
      </c>
      <c r="J42" s="32">
        <v>350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36.061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2.5877400000000002</v>
      </c>
      <c r="AW42" s="32">
        <v>0</v>
      </c>
      <c r="AX42" s="32">
        <v>2.5849999800000001</v>
      </c>
      <c r="AY42" s="32">
        <v>0</v>
      </c>
      <c r="AZ42" s="32">
        <v>2.1294</v>
      </c>
      <c r="BA42" s="32">
        <v>18.638000000000002</v>
      </c>
      <c r="BB42" s="32">
        <v>1.0565516893928892</v>
      </c>
      <c r="BC42" s="32">
        <v>0</v>
      </c>
      <c r="BD42" s="32">
        <v>3.5340000000000003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4.0332580630399404</v>
      </c>
      <c r="BM42" s="32">
        <v>0</v>
      </c>
      <c r="BN42" s="32">
        <v>3.8373680000000001</v>
      </c>
      <c r="BO42" s="32">
        <v>0</v>
      </c>
      <c r="BP42" s="32">
        <v>9.6358509195813763E-2</v>
      </c>
      <c r="BQ42" s="32">
        <v>0</v>
      </c>
      <c r="BR42" s="32">
        <v>0.58850054756306047</v>
      </c>
      <c r="BS42" s="32">
        <v>0</v>
      </c>
      <c r="BT42" s="32">
        <v>0</v>
      </c>
      <c r="BU42" s="32">
        <v>1.143</v>
      </c>
      <c r="BV42" s="44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54"/>
      <c r="ER42" s="54"/>
      <c r="ES42" s="44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54"/>
      <c r="HO42" s="54"/>
      <c r="HP42" s="44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</row>
    <row r="43" spans="1:252" ht="12.75" customHeight="1" x14ac:dyDescent="0.2">
      <c r="A43" s="44" t="s">
        <v>72</v>
      </c>
      <c r="B43" s="54">
        <v>73.203024775348581</v>
      </c>
      <c r="C43" s="54">
        <v>316.49700000000001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51.576000000000001</v>
      </c>
      <c r="K43" s="32">
        <v>316.49700000000001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2.5877400000000002</v>
      </c>
      <c r="AW43" s="32">
        <v>0</v>
      </c>
      <c r="AX43" s="32">
        <v>2.5849999800000001</v>
      </c>
      <c r="AY43" s="32">
        <v>0</v>
      </c>
      <c r="AZ43" s="32">
        <v>2.169</v>
      </c>
      <c r="BA43" s="32">
        <v>0</v>
      </c>
      <c r="BB43" s="32">
        <v>1.0565516893928892</v>
      </c>
      <c r="BC43" s="32">
        <v>0</v>
      </c>
      <c r="BD43" s="32">
        <v>3.5340000000000003</v>
      </c>
      <c r="BE43" s="32">
        <v>0</v>
      </c>
      <c r="BF43" s="32">
        <v>1.1874441516900565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4.0332580630399404</v>
      </c>
      <c r="BM43" s="32">
        <v>0</v>
      </c>
      <c r="BN43" s="32">
        <v>3.8373680000000001</v>
      </c>
      <c r="BO43" s="32">
        <v>0</v>
      </c>
      <c r="BP43" s="32">
        <v>4.8162343662632078E-2</v>
      </c>
      <c r="BQ43" s="32">
        <v>0</v>
      </c>
      <c r="BR43" s="32">
        <v>0.58850054756306047</v>
      </c>
      <c r="BS43" s="32">
        <v>0</v>
      </c>
      <c r="BT43" s="32">
        <v>0</v>
      </c>
      <c r="BU43" s="32">
        <v>0</v>
      </c>
      <c r="BV43" s="44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54"/>
      <c r="ER43" s="54"/>
      <c r="ES43" s="44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54"/>
      <c r="HO43" s="54"/>
      <c r="HP43" s="44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ht="12.75" customHeight="1" x14ac:dyDescent="0.2">
      <c r="A44" s="44" t="s">
        <v>73</v>
      </c>
      <c r="B44" s="54">
        <v>69.730037299086632</v>
      </c>
      <c r="C44" s="54">
        <v>1023.2149999999999</v>
      </c>
      <c r="D44" s="32">
        <v>33</v>
      </c>
      <c r="E44" s="32">
        <v>574.56200000000001</v>
      </c>
      <c r="F44" s="32">
        <v>0</v>
      </c>
      <c r="G44" s="32">
        <v>0</v>
      </c>
      <c r="H44" s="32">
        <v>0</v>
      </c>
      <c r="I44" s="32">
        <v>0</v>
      </c>
      <c r="J44" s="32">
        <v>0.93600000000000005</v>
      </c>
      <c r="K44" s="32">
        <v>0</v>
      </c>
      <c r="L44" s="32">
        <v>0</v>
      </c>
      <c r="M44" s="32">
        <v>411.10300000000001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79.903999999999996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5.1749700000000001</v>
      </c>
      <c r="AW44" s="32">
        <v>-133.262</v>
      </c>
      <c r="AX44" s="32">
        <v>5.1699999600000002</v>
      </c>
      <c r="AY44" s="32">
        <v>0</v>
      </c>
      <c r="AZ44" s="32">
        <v>4.3367999999999993</v>
      </c>
      <c r="BA44" s="32">
        <v>0</v>
      </c>
      <c r="BB44" s="32">
        <v>3.1696550681786682</v>
      </c>
      <c r="BC44" s="32">
        <v>0</v>
      </c>
      <c r="BD44" s="32">
        <v>7.0603999999999996</v>
      </c>
      <c r="BE44" s="32">
        <v>0</v>
      </c>
      <c r="BF44" s="32">
        <v>2.3749233166423362</v>
      </c>
      <c r="BG44" s="32">
        <v>0</v>
      </c>
      <c r="BH44" s="32">
        <v>0</v>
      </c>
      <c r="BI44" s="32">
        <v>90.908000000000001</v>
      </c>
      <c r="BJ44" s="32">
        <v>0</v>
      </c>
      <c r="BK44" s="32">
        <v>0</v>
      </c>
      <c r="BL44" s="32">
        <v>4.0332580630399404</v>
      </c>
      <c r="BM44" s="32">
        <v>0</v>
      </c>
      <c r="BN44" s="32">
        <v>3.8373680000000001</v>
      </c>
      <c r="BO44" s="32">
        <v>0</v>
      </c>
      <c r="BP44" s="32">
        <v>4.8162343662632078E-2</v>
      </c>
      <c r="BQ44" s="32">
        <v>0</v>
      </c>
      <c r="BR44" s="32">
        <v>0.58850054756306047</v>
      </c>
      <c r="BS44" s="32">
        <v>0</v>
      </c>
      <c r="BT44" s="32">
        <v>0</v>
      </c>
      <c r="BU44" s="32">
        <v>0</v>
      </c>
      <c r="BV44" s="44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54"/>
      <c r="ER44" s="54"/>
      <c r="ES44" s="44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54"/>
      <c r="HO44" s="54"/>
      <c r="HP44" s="44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</row>
    <row r="45" spans="1:252" ht="12.75" customHeight="1" x14ac:dyDescent="0.2">
      <c r="A45" s="44" t="s">
        <v>74</v>
      </c>
      <c r="B45" s="54">
        <v>4684.2513331013306</v>
      </c>
      <c r="C45" s="54">
        <v>11998.565111801243</v>
      </c>
      <c r="D45" s="32">
        <v>725</v>
      </c>
      <c r="E45" s="32">
        <v>8576.973</v>
      </c>
      <c r="F45" s="32">
        <v>33</v>
      </c>
      <c r="G45" s="32">
        <v>0</v>
      </c>
      <c r="H45" s="32">
        <v>5</v>
      </c>
      <c r="I45" s="32">
        <v>0</v>
      </c>
      <c r="J45" s="32">
        <v>205.69300000000001</v>
      </c>
      <c r="K45" s="32">
        <v>1835.1479999999999</v>
      </c>
      <c r="L45" s="32">
        <v>20</v>
      </c>
      <c r="M45" s="32">
        <v>0</v>
      </c>
      <c r="N45" s="32">
        <v>0</v>
      </c>
      <c r="O45" s="32">
        <v>100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5</v>
      </c>
      <c r="X45" s="32">
        <v>20</v>
      </c>
      <c r="Y45" s="32">
        <v>0</v>
      </c>
      <c r="Z45" s="32">
        <v>5</v>
      </c>
      <c r="AA45" s="32">
        <v>0</v>
      </c>
      <c r="AB45" s="32">
        <v>11</v>
      </c>
      <c r="AC45" s="32">
        <v>0</v>
      </c>
      <c r="AD45" s="32">
        <v>15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100</v>
      </c>
      <c r="AM45" s="32">
        <v>134.69999999999999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6.4</v>
      </c>
      <c r="AU45" s="32">
        <v>9.6</v>
      </c>
      <c r="AV45" s="32">
        <v>613.25765999999999</v>
      </c>
      <c r="AW45" s="32">
        <v>145.42599999999999</v>
      </c>
      <c r="AX45" s="32">
        <v>610.02714300000002</v>
      </c>
      <c r="AY45" s="32">
        <v>240.27</v>
      </c>
      <c r="AZ45" s="32">
        <v>724.27440000000001</v>
      </c>
      <c r="BA45" s="32">
        <v>749.98599999999999</v>
      </c>
      <c r="BB45" s="32">
        <v>379.38067717911701</v>
      </c>
      <c r="BC45" s="32">
        <v>0</v>
      </c>
      <c r="BD45" s="32">
        <v>832.9828</v>
      </c>
      <c r="BE45" s="32">
        <v>0</v>
      </c>
      <c r="BF45" s="32">
        <v>283.526162601686</v>
      </c>
      <c r="BG45" s="32">
        <v>201.46211180124223</v>
      </c>
      <c r="BH45" s="32">
        <v>0</v>
      </c>
      <c r="BI45" s="32">
        <v>0</v>
      </c>
      <c r="BJ45" s="32">
        <v>0</v>
      </c>
      <c r="BK45" s="32">
        <v>0</v>
      </c>
      <c r="BL45" s="32">
        <v>64.532129008639046</v>
      </c>
      <c r="BM45" s="32">
        <v>0</v>
      </c>
      <c r="BN45" s="32">
        <v>23.0242048</v>
      </c>
      <c r="BO45" s="32">
        <v>0</v>
      </c>
      <c r="BP45" s="32">
        <v>0.38540021491270543</v>
      </c>
      <c r="BQ45" s="32">
        <v>0</v>
      </c>
      <c r="BR45" s="32">
        <v>6.7677562969751959</v>
      </c>
      <c r="BS45" s="32">
        <v>0</v>
      </c>
      <c r="BT45" s="32">
        <v>0</v>
      </c>
      <c r="BU45" s="32">
        <v>0</v>
      </c>
      <c r="BV45" s="44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54"/>
      <c r="ER45" s="54"/>
      <c r="ES45" s="44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54"/>
      <c r="HO45" s="54"/>
      <c r="HP45" s="44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</row>
    <row r="46" spans="1:252" ht="12.75" customHeight="1" x14ac:dyDescent="0.2">
      <c r="A46" s="44" t="s">
        <v>75</v>
      </c>
      <c r="B46" s="54">
        <v>68161.566187634933</v>
      </c>
      <c r="C46" s="54">
        <v>58218.511155279492</v>
      </c>
      <c r="D46" s="32">
        <v>3800</v>
      </c>
      <c r="E46" s="32">
        <v>17524.144</v>
      </c>
      <c r="F46" s="32">
        <v>230</v>
      </c>
      <c r="G46" s="32">
        <v>0</v>
      </c>
      <c r="H46" s="32">
        <v>1200</v>
      </c>
      <c r="I46" s="32">
        <v>0</v>
      </c>
      <c r="J46" s="32">
        <v>1616.7159999999999</v>
      </c>
      <c r="K46" s="32">
        <v>8483.1209999999992</v>
      </c>
      <c r="L46" s="32">
        <v>1065.3589999999999</v>
      </c>
      <c r="M46" s="32">
        <v>5500</v>
      </c>
      <c r="N46" s="32">
        <v>350</v>
      </c>
      <c r="O46" s="32">
        <v>1125.0139999999999</v>
      </c>
      <c r="P46" s="32">
        <v>10000</v>
      </c>
      <c r="Q46" s="32">
        <v>0</v>
      </c>
      <c r="R46" s="32">
        <v>0</v>
      </c>
      <c r="S46" s="32">
        <v>477</v>
      </c>
      <c r="T46" s="32">
        <v>0</v>
      </c>
      <c r="U46" s="32">
        <v>0</v>
      </c>
      <c r="V46" s="32">
        <v>0</v>
      </c>
      <c r="W46" s="32">
        <v>250</v>
      </c>
      <c r="X46" s="32">
        <v>500</v>
      </c>
      <c r="Y46" s="32">
        <v>238.25</v>
      </c>
      <c r="Z46" s="32">
        <v>100</v>
      </c>
      <c r="AA46" s="32">
        <v>231.31399999999999</v>
      </c>
      <c r="AB46" s="32">
        <v>200</v>
      </c>
      <c r="AC46" s="32">
        <v>800</v>
      </c>
      <c r="AD46" s="32">
        <v>150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616</v>
      </c>
      <c r="AP46" s="32">
        <v>0</v>
      </c>
      <c r="AQ46" s="32">
        <v>0</v>
      </c>
      <c r="AR46" s="32">
        <v>0</v>
      </c>
      <c r="AS46" s="32">
        <v>1667.5</v>
      </c>
      <c r="AT46" s="32">
        <v>32</v>
      </c>
      <c r="AU46" s="32">
        <v>0</v>
      </c>
      <c r="AV46" s="32">
        <v>8290.6206899999997</v>
      </c>
      <c r="AW46" s="32">
        <v>4066.4560000000001</v>
      </c>
      <c r="AX46" s="32">
        <v>8245.7035739999992</v>
      </c>
      <c r="AY46" s="32">
        <v>699.98</v>
      </c>
      <c r="AZ46" s="32">
        <v>11163.377399999999</v>
      </c>
      <c r="BA46" s="32">
        <v>3933.8969999999999</v>
      </c>
      <c r="BB46" s="32">
        <v>5128.5156934160796</v>
      </c>
      <c r="BC46" s="32">
        <v>2540.9720000000002</v>
      </c>
      <c r="BD46" s="32">
        <v>11256.580400000001</v>
      </c>
      <c r="BE46" s="32">
        <v>6057.0619999999999</v>
      </c>
      <c r="BF46" s="32">
        <v>3732.483184275367</v>
      </c>
      <c r="BG46" s="32">
        <v>2728.1751552795026</v>
      </c>
      <c r="BH46" s="32">
        <v>0</v>
      </c>
      <c r="BI46" s="32">
        <v>690.08199999999999</v>
      </c>
      <c r="BJ46" s="32">
        <v>0</v>
      </c>
      <c r="BK46" s="32">
        <v>417.83499999999998</v>
      </c>
      <c r="BL46" s="32">
        <v>774.38554810366861</v>
      </c>
      <c r="BM46" s="32">
        <v>30.675999999999998</v>
      </c>
      <c r="BN46" s="32">
        <v>191.86837600000004</v>
      </c>
      <c r="BO46" s="32">
        <v>0</v>
      </c>
      <c r="BP46" s="32">
        <v>11.561735872416763</v>
      </c>
      <c r="BQ46" s="32">
        <v>0</v>
      </c>
      <c r="BR46" s="32">
        <v>92.394585967400516</v>
      </c>
      <c r="BS46" s="32">
        <v>141.03299999999999</v>
      </c>
      <c r="BT46" s="32">
        <v>0</v>
      </c>
      <c r="BU46" s="32">
        <v>0</v>
      </c>
      <c r="BV46" s="44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54"/>
      <c r="ER46" s="54"/>
      <c r="ES46" s="44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54"/>
      <c r="HO46" s="54"/>
      <c r="HP46" s="44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</row>
    <row r="47" spans="1:252" ht="12.75" customHeight="1" x14ac:dyDescent="0.2">
      <c r="A47" s="44" t="s">
        <v>269</v>
      </c>
      <c r="B47" s="54">
        <v>0</v>
      </c>
      <c r="C47" s="54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44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54"/>
      <c r="ER47" s="54"/>
      <c r="ES47" s="44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54"/>
      <c r="HO47" s="54"/>
      <c r="HP47" s="44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ht="12.75" customHeight="1" x14ac:dyDescent="0.2">
      <c r="A48" s="44" t="s">
        <v>270</v>
      </c>
      <c r="B48" s="54">
        <v>5.1141680000000003</v>
      </c>
      <c r="C48" s="54">
        <v>148.41499999999999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93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1.2767999999999999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55.414999999999999</v>
      </c>
      <c r="BJ48" s="32">
        <v>0</v>
      </c>
      <c r="BK48" s="32">
        <v>0</v>
      </c>
      <c r="BL48" s="32">
        <v>0</v>
      </c>
      <c r="BM48" s="32">
        <v>0</v>
      </c>
      <c r="BN48" s="32">
        <v>3.8373680000000001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44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54"/>
      <c r="ER48" s="54"/>
      <c r="ES48" s="44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54"/>
      <c r="HO48" s="54"/>
      <c r="HP48" s="44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</row>
    <row r="49" spans="1:252" ht="12.75" customHeight="1" x14ac:dyDescent="0.2">
      <c r="A49" s="44" t="s">
        <v>76</v>
      </c>
      <c r="B49" s="54">
        <v>2510.59239189952</v>
      </c>
      <c r="C49" s="54">
        <v>138787.16974534161</v>
      </c>
      <c r="D49" s="32">
        <v>0</v>
      </c>
      <c r="E49" s="32">
        <v>51941.798999999999</v>
      </c>
      <c r="F49" s="32">
        <v>10</v>
      </c>
      <c r="G49" s="32">
        <v>24.785</v>
      </c>
      <c r="H49" s="32">
        <v>10</v>
      </c>
      <c r="I49" s="32">
        <v>3538</v>
      </c>
      <c r="J49" s="32">
        <v>0</v>
      </c>
      <c r="K49" s="32">
        <v>3459.4160000000002</v>
      </c>
      <c r="L49" s="32">
        <v>20</v>
      </c>
      <c r="M49" s="32">
        <v>13542.004000000001</v>
      </c>
      <c r="N49" s="32">
        <v>10</v>
      </c>
      <c r="O49" s="32">
        <v>162.16200000000001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15</v>
      </c>
      <c r="X49" s="32">
        <v>20</v>
      </c>
      <c r="Y49" s="32">
        <v>0</v>
      </c>
      <c r="Z49" s="32">
        <v>11.5</v>
      </c>
      <c r="AA49" s="32">
        <v>1000</v>
      </c>
      <c r="AB49" s="32">
        <v>0</v>
      </c>
      <c r="AC49" s="32">
        <v>57315.845000000001</v>
      </c>
      <c r="AD49" s="32">
        <v>29.5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90</v>
      </c>
      <c r="AM49" s="32">
        <v>220.44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106.9</v>
      </c>
      <c r="AT49" s="32">
        <v>0</v>
      </c>
      <c r="AU49" s="32">
        <v>0</v>
      </c>
      <c r="AV49" s="32">
        <v>375.19986</v>
      </c>
      <c r="AW49" s="32">
        <v>4455.125</v>
      </c>
      <c r="AX49" s="32">
        <v>372.22000001999999</v>
      </c>
      <c r="AY49" s="32">
        <v>2778.3969999999999</v>
      </c>
      <c r="AZ49" s="32">
        <v>561.63779999999997</v>
      </c>
      <c r="BA49" s="32">
        <v>64.02</v>
      </c>
      <c r="BB49" s="32">
        <v>231.43309583752415</v>
      </c>
      <c r="BC49" s="32">
        <v>0</v>
      </c>
      <c r="BD49" s="32">
        <v>508.26519999999999</v>
      </c>
      <c r="BE49" s="32">
        <v>0</v>
      </c>
      <c r="BF49" s="32">
        <v>168.77519818550286</v>
      </c>
      <c r="BG49" s="32">
        <v>61.680745341614902</v>
      </c>
      <c r="BH49" s="32">
        <v>0</v>
      </c>
      <c r="BI49" s="32">
        <v>101.596</v>
      </c>
      <c r="BJ49" s="32">
        <v>0</v>
      </c>
      <c r="BK49" s="32">
        <v>0</v>
      </c>
      <c r="BL49" s="32">
        <v>64.532129008639046</v>
      </c>
      <c r="BM49" s="32">
        <v>0</v>
      </c>
      <c r="BN49" s="32">
        <v>23.0242048</v>
      </c>
      <c r="BO49" s="32">
        <v>0</v>
      </c>
      <c r="BP49" s="32">
        <v>0.38540021491270543</v>
      </c>
      <c r="BQ49" s="32">
        <v>0</v>
      </c>
      <c r="BR49" s="32">
        <v>4.1195038329414233</v>
      </c>
      <c r="BS49" s="32">
        <v>0</v>
      </c>
      <c r="BT49" s="32">
        <v>0</v>
      </c>
      <c r="BU49" s="32">
        <v>0</v>
      </c>
      <c r="BV49" s="44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54"/>
      <c r="ER49" s="54"/>
      <c r="ES49" s="44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54"/>
      <c r="HO49" s="54"/>
      <c r="HP49" s="44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</row>
    <row r="50" spans="1:252" ht="12.75" customHeight="1" x14ac:dyDescent="0.2">
      <c r="A50" s="44" t="s">
        <v>77</v>
      </c>
      <c r="B50" s="54">
        <v>119.19578062365852</v>
      </c>
      <c r="C50" s="54">
        <v>227.60400000000001</v>
      </c>
      <c r="D50" s="32">
        <v>25.776</v>
      </c>
      <c r="E50" s="32">
        <v>95.804000000000002</v>
      </c>
      <c r="F50" s="32">
        <v>0</v>
      </c>
      <c r="G50" s="32">
        <v>0</v>
      </c>
      <c r="H50" s="32">
        <v>3</v>
      </c>
      <c r="I50" s="32">
        <v>0</v>
      </c>
      <c r="J50" s="32">
        <v>70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2.5877400000000002</v>
      </c>
      <c r="AW50" s="32">
        <v>131.80000000000001</v>
      </c>
      <c r="AX50" s="32">
        <v>2.5849999800000001</v>
      </c>
      <c r="AY50" s="32">
        <v>0</v>
      </c>
      <c r="AZ50" s="32">
        <v>2.1492</v>
      </c>
      <c r="BA50" s="32">
        <v>0</v>
      </c>
      <c r="BB50" s="32">
        <v>1.0565516893928892</v>
      </c>
      <c r="BC50" s="32">
        <v>0</v>
      </c>
      <c r="BD50" s="32">
        <v>3.5340000000000003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4.0332580630399404</v>
      </c>
      <c r="BM50" s="32">
        <v>0</v>
      </c>
      <c r="BN50" s="32">
        <v>3.8373680000000001</v>
      </c>
      <c r="BO50" s="32">
        <v>0</v>
      </c>
      <c r="BP50" s="32">
        <v>4.8162343662632078E-2</v>
      </c>
      <c r="BQ50" s="32">
        <v>0</v>
      </c>
      <c r="BR50" s="32">
        <v>0.58850054756306047</v>
      </c>
      <c r="BS50" s="32">
        <v>0</v>
      </c>
      <c r="BT50" s="32">
        <v>0</v>
      </c>
      <c r="BU50" s="32">
        <v>0</v>
      </c>
      <c r="BV50" s="44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54"/>
      <c r="ER50" s="54"/>
      <c r="ES50" s="44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54"/>
      <c r="HO50" s="54"/>
      <c r="HP50" s="44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</row>
    <row r="51" spans="1:252" ht="12.75" customHeight="1" x14ac:dyDescent="0.2">
      <c r="A51" s="44" t="s">
        <v>338</v>
      </c>
      <c r="B51" s="54">
        <v>389.8002337090353</v>
      </c>
      <c r="C51" s="54">
        <v>4945.91</v>
      </c>
      <c r="D51" s="32">
        <v>0</v>
      </c>
      <c r="E51" s="32">
        <v>-42.484999999999999</v>
      </c>
      <c r="F51" s="32">
        <v>0</v>
      </c>
      <c r="G51" s="32">
        <v>0</v>
      </c>
      <c r="H51" s="32">
        <v>0</v>
      </c>
      <c r="I51" s="32">
        <v>0</v>
      </c>
      <c r="J51" s="32">
        <v>320.642</v>
      </c>
      <c r="K51" s="32">
        <v>1092.758</v>
      </c>
      <c r="L51" s="32">
        <v>0</v>
      </c>
      <c r="M51" s="32">
        <v>880.5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10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7.7627100000000002</v>
      </c>
      <c r="AW51" s="32">
        <v>5.1369999999999996</v>
      </c>
      <c r="AX51" s="32">
        <v>7.7542856999999987</v>
      </c>
      <c r="AY51" s="32">
        <v>0</v>
      </c>
      <c r="AZ51" s="32">
        <v>6.5057999999999998</v>
      </c>
      <c r="BA51" s="32">
        <v>0</v>
      </c>
      <c r="BB51" s="32">
        <v>5.284137757263915</v>
      </c>
      <c r="BC51" s="32">
        <v>0</v>
      </c>
      <c r="BD51" s="32">
        <v>10.5944</v>
      </c>
      <c r="BE51" s="32">
        <v>3000</v>
      </c>
      <c r="BF51" s="32">
        <v>3.5627744975057358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4.0332580630399404</v>
      </c>
      <c r="BM51" s="32">
        <v>0</v>
      </c>
      <c r="BN51" s="32">
        <v>23.0242048</v>
      </c>
      <c r="BO51" s="32">
        <v>0</v>
      </c>
      <c r="BP51" s="32">
        <v>4.8162343662632078E-2</v>
      </c>
      <c r="BQ51" s="32">
        <v>0</v>
      </c>
      <c r="BR51" s="32">
        <v>0.58850054756306047</v>
      </c>
      <c r="BS51" s="32">
        <v>0</v>
      </c>
      <c r="BT51" s="32">
        <v>0</v>
      </c>
      <c r="BU51" s="32">
        <v>0</v>
      </c>
      <c r="BV51" s="44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54"/>
      <c r="ER51" s="54"/>
      <c r="ES51" s="44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54"/>
      <c r="HO51" s="54"/>
      <c r="HP51" s="44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</row>
    <row r="52" spans="1:252" ht="12.75" customHeight="1" x14ac:dyDescent="0.2">
      <c r="A52" s="44" t="s">
        <v>339</v>
      </c>
      <c r="B52" s="54">
        <v>1985.6191314102109</v>
      </c>
      <c r="C52" s="54">
        <v>9336.6500000000015</v>
      </c>
      <c r="D52" s="32">
        <v>1115.1949999999999</v>
      </c>
      <c r="E52" s="32">
        <v>6149.1639999999998</v>
      </c>
      <c r="F52" s="32">
        <v>0</v>
      </c>
      <c r="G52" s="32">
        <v>0</v>
      </c>
      <c r="H52" s="32">
        <v>0</v>
      </c>
      <c r="I52" s="32">
        <v>0</v>
      </c>
      <c r="J52" s="32">
        <v>748.45</v>
      </c>
      <c r="K52" s="32">
        <v>0</v>
      </c>
      <c r="L52" s="32">
        <v>0</v>
      </c>
      <c r="M52" s="32">
        <v>2790.4470000000001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50</v>
      </c>
      <c r="U52" s="32">
        <v>0</v>
      </c>
      <c r="V52" s="32">
        <v>0</v>
      </c>
      <c r="W52" s="32">
        <v>0</v>
      </c>
      <c r="X52" s="32">
        <v>1</v>
      </c>
      <c r="Y52" s="32">
        <v>84.974999999999994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7.7627100000000002</v>
      </c>
      <c r="AW52" s="32">
        <v>233.01599999999999</v>
      </c>
      <c r="AX52" s="32">
        <v>7.7542856999999987</v>
      </c>
      <c r="AY52" s="32">
        <v>0</v>
      </c>
      <c r="AZ52" s="32">
        <v>10.842000000000001</v>
      </c>
      <c r="BA52" s="32">
        <v>0</v>
      </c>
      <c r="BB52" s="32">
        <v>5.284137757263915</v>
      </c>
      <c r="BC52" s="32">
        <v>0</v>
      </c>
      <c r="BD52" s="32">
        <v>10.5944</v>
      </c>
      <c r="BE52" s="32">
        <v>0</v>
      </c>
      <c r="BF52" s="32">
        <v>4.2439706440283702</v>
      </c>
      <c r="BG52" s="32">
        <v>0</v>
      </c>
      <c r="BH52" s="32">
        <v>0</v>
      </c>
      <c r="BI52" s="32">
        <v>79.048000000000002</v>
      </c>
      <c r="BJ52" s="32">
        <v>0</v>
      </c>
      <c r="BK52" s="32">
        <v>0</v>
      </c>
      <c r="BL52" s="32">
        <v>16.133032252159762</v>
      </c>
      <c r="BM52" s="32">
        <v>0</v>
      </c>
      <c r="BN52" s="32">
        <v>7.6747360000000002</v>
      </c>
      <c r="BO52" s="32">
        <v>0</v>
      </c>
      <c r="BP52" s="32">
        <v>9.6358509195813763E-2</v>
      </c>
      <c r="BQ52" s="32">
        <v>0</v>
      </c>
      <c r="BR52" s="32">
        <v>0.58850054756306047</v>
      </c>
      <c r="BS52" s="32">
        <v>0</v>
      </c>
      <c r="BT52" s="32">
        <v>0</v>
      </c>
      <c r="BU52" s="32">
        <v>0</v>
      </c>
      <c r="BV52" s="44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54"/>
      <c r="ER52" s="54"/>
      <c r="ES52" s="44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54"/>
      <c r="HO52" s="54"/>
      <c r="HP52" s="44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</row>
    <row r="53" spans="1:252" ht="12.75" customHeight="1" x14ac:dyDescent="0.2">
      <c r="A53" s="44" t="s">
        <v>79</v>
      </c>
      <c r="B53" s="54">
        <v>1327.9025849923507</v>
      </c>
      <c r="C53" s="54">
        <v>11811.398999999999</v>
      </c>
      <c r="D53" s="32">
        <v>771.24199999999996</v>
      </c>
      <c r="E53" s="32">
        <v>6</v>
      </c>
      <c r="F53" s="32">
        <v>10</v>
      </c>
      <c r="G53" s="32">
        <v>0</v>
      </c>
      <c r="H53" s="32">
        <v>5.8630000000000004</v>
      </c>
      <c r="I53" s="32">
        <v>0</v>
      </c>
      <c r="J53" s="32">
        <v>21.051000000000002</v>
      </c>
      <c r="K53" s="32">
        <v>25.241</v>
      </c>
      <c r="L53" s="32">
        <v>0</v>
      </c>
      <c r="M53" s="32">
        <v>0</v>
      </c>
      <c r="N53" s="32">
        <v>15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82</v>
      </c>
      <c r="X53" s="32">
        <v>0</v>
      </c>
      <c r="Y53" s="32">
        <v>5.5020000000000007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6.5644799999999996</v>
      </c>
      <c r="AU53" s="32">
        <v>0</v>
      </c>
      <c r="AV53" s="32">
        <v>87.978059999999999</v>
      </c>
      <c r="AW53" s="32">
        <v>0</v>
      </c>
      <c r="AX53" s="32">
        <v>87.884999999999991</v>
      </c>
      <c r="AY53" s="32">
        <v>0</v>
      </c>
      <c r="AZ53" s="32">
        <v>82.403399999999991</v>
      </c>
      <c r="BA53" s="32">
        <v>73.066999999999993</v>
      </c>
      <c r="BB53" s="32">
        <v>54.951722330825994</v>
      </c>
      <c r="BC53" s="32">
        <v>0</v>
      </c>
      <c r="BD53" s="32">
        <v>120.0116</v>
      </c>
      <c r="BE53" s="32">
        <v>0</v>
      </c>
      <c r="BF53" s="32">
        <v>40.06912039149924</v>
      </c>
      <c r="BG53" s="32">
        <v>0</v>
      </c>
      <c r="BH53" s="32">
        <v>0</v>
      </c>
      <c r="BI53" s="32">
        <v>11612.743</v>
      </c>
      <c r="BJ53" s="32">
        <v>0</v>
      </c>
      <c r="BK53" s="32">
        <v>0</v>
      </c>
      <c r="BL53" s="32">
        <v>16.133032252159762</v>
      </c>
      <c r="BM53" s="32">
        <v>0</v>
      </c>
      <c r="BN53" s="32">
        <v>7.6747360000000002</v>
      </c>
      <c r="BO53" s="32">
        <v>0</v>
      </c>
      <c r="BP53" s="32">
        <v>0.1926831965210779</v>
      </c>
      <c r="BQ53" s="32">
        <v>6.8460000000000001</v>
      </c>
      <c r="BR53" s="32">
        <v>0.88275082134459071</v>
      </c>
      <c r="BS53" s="32">
        <v>0</v>
      </c>
      <c r="BT53" s="32">
        <v>0</v>
      </c>
      <c r="BU53" s="32">
        <v>0</v>
      </c>
      <c r="BV53" s="44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54"/>
      <c r="ER53" s="54"/>
      <c r="ES53" s="44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54"/>
      <c r="HO53" s="54"/>
      <c r="HP53" s="44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</row>
    <row r="54" spans="1:252" ht="12.75" customHeight="1" x14ac:dyDescent="0.2">
      <c r="A54" s="44" t="s">
        <v>80</v>
      </c>
      <c r="B54" s="54">
        <v>1296.2453912209294</v>
      </c>
      <c r="C54" s="54">
        <v>4143.7574844720493</v>
      </c>
      <c r="D54" s="32">
        <v>2.4</v>
      </c>
      <c r="E54" s="32">
        <v>-162.898</v>
      </c>
      <c r="F54" s="32">
        <v>104.387</v>
      </c>
      <c r="G54" s="32">
        <v>0</v>
      </c>
      <c r="H54" s="32">
        <v>19.526</v>
      </c>
      <c r="I54" s="32">
        <v>0</v>
      </c>
      <c r="J54" s="32">
        <v>12.6</v>
      </c>
      <c r="K54" s="32">
        <v>2230.2530000000002</v>
      </c>
      <c r="L54" s="32">
        <v>0</v>
      </c>
      <c r="M54" s="32">
        <v>230.74700000000001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994.75099999999998</v>
      </c>
      <c r="U54" s="32">
        <v>0</v>
      </c>
      <c r="V54" s="32">
        <v>0</v>
      </c>
      <c r="W54" s="32">
        <v>738</v>
      </c>
      <c r="X54" s="32">
        <v>0</v>
      </c>
      <c r="Y54" s="32">
        <v>241.33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25.875870000000003</v>
      </c>
      <c r="AW54" s="32">
        <v>728.16</v>
      </c>
      <c r="AX54" s="32">
        <v>25.848571379999999</v>
      </c>
      <c r="AY54" s="32">
        <v>0</v>
      </c>
      <c r="AZ54" s="32">
        <v>23.853000000000002</v>
      </c>
      <c r="BA54" s="32">
        <v>104.363</v>
      </c>
      <c r="BB54" s="32">
        <v>14.794482272099387</v>
      </c>
      <c r="BC54" s="32">
        <v>0</v>
      </c>
      <c r="BD54" s="32">
        <v>35.294399999999996</v>
      </c>
      <c r="BE54" s="32">
        <v>25</v>
      </c>
      <c r="BF54" s="32">
        <v>12.142126659911284</v>
      </c>
      <c r="BG54" s="32">
        <v>8.8024844720496898</v>
      </c>
      <c r="BH54" s="32">
        <v>0</v>
      </c>
      <c r="BI54" s="32">
        <v>0</v>
      </c>
      <c r="BJ54" s="32">
        <v>0</v>
      </c>
      <c r="BK54" s="32">
        <v>0</v>
      </c>
      <c r="BL54" s="32">
        <v>16.133032252159762</v>
      </c>
      <c r="BM54" s="32">
        <v>0</v>
      </c>
      <c r="BN54" s="32">
        <v>7.9550495999999997</v>
      </c>
      <c r="BO54" s="32">
        <v>0</v>
      </c>
      <c r="BP54" s="32">
        <v>9.6358509195813763E-2</v>
      </c>
      <c r="BQ54" s="32">
        <v>0</v>
      </c>
      <c r="BR54" s="32">
        <v>0.58850054756306047</v>
      </c>
      <c r="BS54" s="32">
        <v>0</v>
      </c>
      <c r="BT54" s="32">
        <v>0</v>
      </c>
      <c r="BU54" s="32">
        <v>0</v>
      </c>
      <c r="BV54" s="44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54"/>
      <c r="ER54" s="54"/>
      <c r="ES54" s="44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54"/>
      <c r="HO54" s="54"/>
      <c r="HP54" s="44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</row>
    <row r="55" spans="1:252" ht="12.75" customHeight="1" x14ac:dyDescent="0.2">
      <c r="A55" s="44" t="s">
        <v>81</v>
      </c>
      <c r="B55" s="54">
        <v>2149.9796419135737</v>
      </c>
      <c r="C55" s="54">
        <v>4993.8805652173905</v>
      </c>
      <c r="D55" s="32">
        <v>112.032</v>
      </c>
      <c r="E55" s="32">
        <v>2348.5949999999998</v>
      </c>
      <c r="F55" s="32">
        <v>0</v>
      </c>
      <c r="G55" s="32">
        <v>0</v>
      </c>
      <c r="H55" s="32">
        <v>0</v>
      </c>
      <c r="I55" s="32">
        <v>0</v>
      </c>
      <c r="J55" s="32">
        <v>572.053</v>
      </c>
      <c r="K55" s="32">
        <v>2429.3719999999998</v>
      </c>
      <c r="L55" s="32">
        <v>0</v>
      </c>
      <c r="M55" s="32">
        <v>0</v>
      </c>
      <c r="N55" s="32">
        <v>0</v>
      </c>
      <c r="O55" s="32">
        <v>70.031999999999996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33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39.423000000000002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253.58321999999998</v>
      </c>
      <c r="AW55" s="32">
        <v>0</v>
      </c>
      <c r="AX55" s="32">
        <v>250.73142858</v>
      </c>
      <c r="AY55" s="32">
        <v>0</v>
      </c>
      <c r="AZ55" s="32">
        <v>273.22979999999995</v>
      </c>
      <c r="BA55" s="32">
        <v>0</v>
      </c>
      <c r="BB55" s="32">
        <v>156.40275347733487</v>
      </c>
      <c r="BC55" s="32">
        <v>0</v>
      </c>
      <c r="BD55" s="32">
        <v>342.37240000000003</v>
      </c>
      <c r="BE55" s="32">
        <v>65.188999999999993</v>
      </c>
      <c r="BF55" s="32">
        <v>112.92097000614915</v>
      </c>
      <c r="BG55" s="32">
        <v>41.269565217391303</v>
      </c>
      <c r="BH55" s="32">
        <v>0</v>
      </c>
      <c r="BI55" s="32">
        <v>0</v>
      </c>
      <c r="BJ55" s="32">
        <v>0</v>
      </c>
      <c r="BK55" s="32">
        <v>0</v>
      </c>
      <c r="BL55" s="32">
        <v>32.266064504319523</v>
      </c>
      <c r="BM55" s="32">
        <v>0</v>
      </c>
      <c r="BN55" s="32">
        <v>7.6747360000000002</v>
      </c>
      <c r="BO55" s="32">
        <v>0</v>
      </c>
      <c r="BP55" s="32">
        <v>0.77076660795486118</v>
      </c>
      <c r="BQ55" s="32">
        <v>0</v>
      </c>
      <c r="BR55" s="32">
        <v>2.9425027378153024</v>
      </c>
      <c r="BS55" s="32">
        <v>0</v>
      </c>
      <c r="BT55" s="32">
        <v>0</v>
      </c>
      <c r="BU55" s="32">
        <v>0</v>
      </c>
      <c r="BV55" s="44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54"/>
      <c r="ER55" s="54"/>
      <c r="ES55" s="44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54"/>
      <c r="HO55" s="54"/>
      <c r="HP55" s="44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</row>
    <row r="56" spans="1:252" ht="12.75" customHeight="1" x14ac:dyDescent="0.2">
      <c r="A56" s="44" t="s">
        <v>82</v>
      </c>
      <c r="B56" s="54">
        <v>1360.6448504218545</v>
      </c>
      <c r="C56" s="54">
        <v>126.20103850931676</v>
      </c>
      <c r="D56" s="32">
        <v>352.416</v>
      </c>
      <c r="E56" s="32">
        <v>0</v>
      </c>
      <c r="F56" s="32">
        <v>3</v>
      </c>
      <c r="G56" s="32">
        <v>0</v>
      </c>
      <c r="H56" s="32">
        <v>5</v>
      </c>
      <c r="I56" s="32">
        <v>0</v>
      </c>
      <c r="J56" s="32">
        <v>10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15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35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1.2352000000000001</v>
      </c>
      <c r="AV56" s="32">
        <v>183.71832000000001</v>
      </c>
      <c r="AW56" s="32">
        <v>0</v>
      </c>
      <c r="AX56" s="32">
        <v>183.52500000000001</v>
      </c>
      <c r="AY56" s="32">
        <v>0</v>
      </c>
      <c r="AZ56" s="32">
        <v>149.625</v>
      </c>
      <c r="BA56" s="32">
        <v>20.5</v>
      </c>
      <c r="BB56" s="32">
        <v>114.13103072952302</v>
      </c>
      <c r="BC56" s="32">
        <v>0</v>
      </c>
      <c r="BD56" s="32">
        <v>250.60240000000002</v>
      </c>
      <c r="BE56" s="32">
        <v>0</v>
      </c>
      <c r="BF56" s="32">
        <v>82.566896327179862</v>
      </c>
      <c r="BG56" s="32">
        <v>54.465838509316768</v>
      </c>
      <c r="BH56" s="32">
        <v>0</v>
      </c>
      <c r="BI56" s="32">
        <v>0</v>
      </c>
      <c r="BJ56" s="32">
        <v>0</v>
      </c>
      <c r="BK56" s="32">
        <v>0</v>
      </c>
      <c r="BL56" s="32">
        <v>16.133032252159762</v>
      </c>
      <c r="BM56" s="32">
        <v>0</v>
      </c>
      <c r="BN56" s="32">
        <v>7.6747360000000002</v>
      </c>
      <c r="BO56" s="32">
        <v>0</v>
      </c>
      <c r="BP56" s="32">
        <v>0.1926831965210779</v>
      </c>
      <c r="BQ56" s="32">
        <v>0</v>
      </c>
      <c r="BR56" s="32">
        <v>2.0597519164707117</v>
      </c>
      <c r="BS56" s="32">
        <v>0</v>
      </c>
      <c r="BT56" s="32">
        <v>0</v>
      </c>
      <c r="BU56" s="32">
        <v>0</v>
      </c>
      <c r="BV56" s="44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54"/>
      <c r="ER56" s="54"/>
      <c r="ES56" s="44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54"/>
      <c r="HO56" s="54"/>
      <c r="HP56" s="44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</row>
    <row r="57" spans="1:252" ht="12.75" customHeight="1" x14ac:dyDescent="0.2">
      <c r="A57" s="44" t="s">
        <v>83</v>
      </c>
      <c r="B57" s="54">
        <v>1203.2756030096475</v>
      </c>
      <c r="C57" s="54">
        <v>478.95593167701861</v>
      </c>
      <c r="D57" s="32">
        <v>0</v>
      </c>
      <c r="E57" s="32">
        <v>358.54599999999999</v>
      </c>
      <c r="F57" s="32">
        <v>3.96</v>
      </c>
      <c r="G57" s="32">
        <v>0</v>
      </c>
      <c r="H57" s="32">
        <v>0</v>
      </c>
      <c r="I57" s="32">
        <v>0</v>
      </c>
      <c r="J57" s="32">
        <v>464.15800000000002</v>
      </c>
      <c r="K57" s="32">
        <v>0</v>
      </c>
      <c r="L57" s="32">
        <v>2.5870000000000002</v>
      </c>
      <c r="M57" s="32">
        <v>0</v>
      </c>
      <c r="N57" s="32">
        <v>13.226000000000001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44</v>
      </c>
      <c r="Y57" s="32">
        <v>44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5.2050000000000001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8.6790400000000005</v>
      </c>
      <c r="AU57" s="32">
        <v>0</v>
      </c>
      <c r="AV57" s="32">
        <v>119.02889999999999</v>
      </c>
      <c r="AW57" s="32">
        <v>0</v>
      </c>
      <c r="AX57" s="32">
        <v>118.90357139999999</v>
      </c>
      <c r="AY57" s="32">
        <v>32.154000000000003</v>
      </c>
      <c r="AZ57" s="32">
        <v>103.1964</v>
      </c>
      <c r="BA57" s="32">
        <v>0</v>
      </c>
      <c r="BB57" s="32">
        <v>73.973790670796404</v>
      </c>
      <c r="BC57" s="32">
        <v>0</v>
      </c>
      <c r="BD57" s="32">
        <v>162.3664</v>
      </c>
      <c r="BE57" s="32">
        <v>0</v>
      </c>
      <c r="BF57" s="32">
        <v>63.724798121262637</v>
      </c>
      <c r="BG57" s="32">
        <v>39.050931677018632</v>
      </c>
      <c r="BH57" s="32">
        <v>0</v>
      </c>
      <c r="BI57" s="32">
        <v>0</v>
      </c>
      <c r="BJ57" s="32">
        <v>0</v>
      </c>
      <c r="BK57" s="32">
        <v>0</v>
      </c>
      <c r="BL57" s="32">
        <v>16.133032252159762</v>
      </c>
      <c r="BM57" s="32">
        <v>0</v>
      </c>
      <c r="BN57" s="32">
        <v>7.6747360000000002</v>
      </c>
      <c r="BO57" s="32">
        <v>0</v>
      </c>
      <c r="BP57" s="32">
        <v>0.1926831965210779</v>
      </c>
      <c r="BQ57" s="32">
        <v>0</v>
      </c>
      <c r="BR57" s="32">
        <v>1.4712513689076512</v>
      </c>
      <c r="BS57" s="32">
        <v>0</v>
      </c>
      <c r="BT57" s="32">
        <v>0</v>
      </c>
      <c r="BU57" s="32">
        <v>0</v>
      </c>
      <c r="BV57" s="44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54"/>
      <c r="ER57" s="54"/>
      <c r="ES57" s="44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54"/>
      <c r="HO57" s="54"/>
      <c r="HP57" s="44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</row>
    <row r="58" spans="1:252" ht="12.75" customHeight="1" x14ac:dyDescent="0.2">
      <c r="A58" s="44" t="s">
        <v>84</v>
      </c>
      <c r="B58" s="54">
        <v>5160.4946707692116</v>
      </c>
      <c r="C58" s="54">
        <v>2121.318442236025</v>
      </c>
      <c r="D58" s="32">
        <v>49.48</v>
      </c>
      <c r="E58" s="32">
        <v>791.13099999999997</v>
      </c>
      <c r="F58" s="32">
        <v>0</v>
      </c>
      <c r="G58" s="32">
        <v>0</v>
      </c>
      <c r="H58" s="32">
        <v>24.850999999999999</v>
      </c>
      <c r="I58" s="32">
        <v>74</v>
      </c>
      <c r="J58" s="32">
        <v>0</v>
      </c>
      <c r="K58" s="32">
        <v>98.683000000000007</v>
      </c>
      <c r="L58" s="32">
        <v>0</v>
      </c>
      <c r="M58" s="32">
        <v>200.3</v>
      </c>
      <c r="N58" s="32">
        <v>0</v>
      </c>
      <c r="O58" s="32">
        <v>313.38</v>
      </c>
      <c r="P58" s="32">
        <v>0</v>
      </c>
      <c r="Q58" s="32">
        <v>0</v>
      </c>
      <c r="R58" s="32">
        <v>0</v>
      </c>
      <c r="S58" s="32">
        <v>0</v>
      </c>
      <c r="T58" s="32">
        <v>49.21</v>
      </c>
      <c r="U58" s="32">
        <v>0</v>
      </c>
      <c r="V58" s="32">
        <v>0</v>
      </c>
      <c r="W58" s="32">
        <v>0</v>
      </c>
      <c r="X58" s="32">
        <v>59.377000000000002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199.18899999999999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96.32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12.5152</v>
      </c>
      <c r="AV58" s="32">
        <v>908.24216999999999</v>
      </c>
      <c r="AW58" s="32">
        <v>34.258000000000003</v>
      </c>
      <c r="AX58" s="32">
        <v>902.11642860000006</v>
      </c>
      <c r="AY58" s="32">
        <v>0</v>
      </c>
      <c r="AZ58" s="32">
        <v>837.03719999999987</v>
      </c>
      <c r="BA58" s="32">
        <v>3.3410000000000002</v>
      </c>
      <c r="BB58" s="32">
        <v>561.14618844307904</v>
      </c>
      <c r="BC58" s="32">
        <v>0</v>
      </c>
      <c r="BD58" s="32">
        <v>1231.8308</v>
      </c>
      <c r="BE58" s="32">
        <v>0</v>
      </c>
      <c r="BF58" s="32">
        <v>419.66886909557945</v>
      </c>
      <c r="BG58" s="32">
        <v>298.20124223602483</v>
      </c>
      <c r="BH58" s="32">
        <v>0</v>
      </c>
      <c r="BI58" s="32">
        <v>0</v>
      </c>
      <c r="BJ58" s="32">
        <v>0</v>
      </c>
      <c r="BK58" s="32">
        <v>0</v>
      </c>
      <c r="BL58" s="32">
        <v>64.532129008639046</v>
      </c>
      <c r="BM58" s="32">
        <v>0</v>
      </c>
      <c r="BN58" s="32">
        <v>38.373675200000001</v>
      </c>
      <c r="BO58" s="32">
        <v>0</v>
      </c>
      <c r="BP58" s="32">
        <v>4.6247011133408158</v>
      </c>
      <c r="BQ58" s="32">
        <v>0</v>
      </c>
      <c r="BR58" s="32">
        <v>10.004509308572029</v>
      </c>
      <c r="BS58" s="32">
        <v>0</v>
      </c>
      <c r="BT58" s="32">
        <v>0</v>
      </c>
      <c r="BU58" s="32">
        <v>0</v>
      </c>
      <c r="BV58" s="44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54"/>
      <c r="ER58" s="54"/>
      <c r="ES58" s="44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54"/>
      <c r="HO58" s="54"/>
      <c r="HP58" s="44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</row>
    <row r="59" spans="1:252" ht="12.75" customHeight="1" x14ac:dyDescent="0.2">
      <c r="A59" s="44" t="s">
        <v>86</v>
      </c>
      <c r="B59" s="54">
        <v>270420.54167311877</v>
      </c>
      <c r="C59" s="54">
        <v>197833.96722708081</v>
      </c>
      <c r="D59" s="32">
        <v>57920.586000000003</v>
      </c>
      <c r="E59" s="32">
        <v>46930.177000000003</v>
      </c>
      <c r="F59" s="32">
        <v>10678.576999999999</v>
      </c>
      <c r="G59" s="32">
        <v>1394.8109999999999</v>
      </c>
      <c r="H59" s="32">
        <v>40379.213000000003</v>
      </c>
      <c r="I59" s="32">
        <v>2766</v>
      </c>
      <c r="J59" s="32">
        <v>31920.611000000001</v>
      </c>
      <c r="K59" s="32">
        <v>27742.424999999999</v>
      </c>
      <c r="L59" s="32">
        <v>32973.591</v>
      </c>
      <c r="M59" s="32">
        <v>27742.626</v>
      </c>
      <c r="N59" s="32">
        <v>27874.563999999998</v>
      </c>
      <c r="O59" s="32">
        <v>58611.796000000002</v>
      </c>
      <c r="P59" s="32">
        <v>5050.24</v>
      </c>
      <c r="Q59" s="32">
        <v>390</v>
      </c>
      <c r="R59" s="32">
        <v>2335</v>
      </c>
      <c r="S59" s="32">
        <v>0</v>
      </c>
      <c r="T59" s="32">
        <v>6956.5219999999999</v>
      </c>
      <c r="U59" s="32">
        <v>0</v>
      </c>
      <c r="V59" s="32">
        <v>0</v>
      </c>
      <c r="W59" s="32">
        <v>0</v>
      </c>
      <c r="X59" s="32">
        <v>4602.1869999999999</v>
      </c>
      <c r="Y59" s="32">
        <v>6924.82</v>
      </c>
      <c r="Z59" s="32">
        <v>0</v>
      </c>
      <c r="AA59" s="32">
        <v>0</v>
      </c>
      <c r="AB59" s="32">
        <v>2623.2950000000001</v>
      </c>
      <c r="AC59" s="32">
        <v>2229.5459999999998</v>
      </c>
      <c r="AD59" s="32">
        <v>17560.931</v>
      </c>
      <c r="AE59" s="32">
        <v>1720.1320000000001</v>
      </c>
      <c r="AF59" s="32">
        <v>5457.5219999999999</v>
      </c>
      <c r="AG59" s="32">
        <v>0</v>
      </c>
      <c r="AH59" s="32">
        <v>0</v>
      </c>
      <c r="AI59" s="32">
        <v>634.95799999999997</v>
      </c>
      <c r="AJ59" s="32">
        <v>0</v>
      </c>
      <c r="AK59" s="32">
        <v>124.78400000000001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3142.4537599999999</v>
      </c>
      <c r="AU59" s="32">
        <v>349.16096000000022</v>
      </c>
      <c r="AV59" s="32">
        <v>1914.8123400000002</v>
      </c>
      <c r="AW59" s="32">
        <v>297.41699999999997</v>
      </c>
      <c r="AX59" s="32">
        <v>5409.9571429999996</v>
      </c>
      <c r="AY59" s="32">
        <v>14921.178</v>
      </c>
      <c r="AZ59" s="32">
        <v>1450.5060000000001</v>
      </c>
      <c r="BA59" s="32">
        <v>575.97500000000002</v>
      </c>
      <c r="BB59" s="32">
        <v>1183.5847886636409</v>
      </c>
      <c r="BC59" s="32">
        <v>0</v>
      </c>
      <c r="BD59" s="32">
        <v>9716.84</v>
      </c>
      <c r="BE59" s="32">
        <v>0</v>
      </c>
      <c r="BF59" s="32">
        <v>1026.8410926739896</v>
      </c>
      <c r="BG59" s="32">
        <v>629.23726708074526</v>
      </c>
      <c r="BH59" s="32">
        <v>0</v>
      </c>
      <c r="BI59" s="32">
        <v>55.667000000000002</v>
      </c>
      <c r="BJ59" s="32">
        <v>0</v>
      </c>
      <c r="BK59" s="32">
        <v>1182.02</v>
      </c>
      <c r="BL59" s="32">
        <v>129.06425801727809</v>
      </c>
      <c r="BM59" s="32">
        <v>0</v>
      </c>
      <c r="BN59" s="32">
        <v>76.747350400000002</v>
      </c>
      <c r="BO59" s="32">
        <v>0</v>
      </c>
      <c r="BP59" s="32">
        <v>15.415670377802721</v>
      </c>
      <c r="BQ59" s="32">
        <v>0</v>
      </c>
      <c r="BR59" s="32">
        <v>21.480269986051709</v>
      </c>
      <c r="BS59" s="32">
        <v>189.09200000000001</v>
      </c>
      <c r="BT59" s="32">
        <v>0</v>
      </c>
      <c r="BU59" s="32">
        <v>0</v>
      </c>
      <c r="BV59" s="44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54"/>
      <c r="ER59" s="54"/>
      <c r="ES59" s="44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54"/>
      <c r="HO59" s="54"/>
      <c r="HP59" s="44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</row>
    <row r="60" spans="1:252" ht="12.75" customHeight="1" x14ac:dyDescent="0.2">
      <c r="A60" s="44" t="s">
        <v>87</v>
      </c>
      <c r="B60" s="54">
        <v>21.439580623658525</v>
      </c>
      <c r="C60" s="54">
        <v>948.26800000000003</v>
      </c>
      <c r="D60" s="32">
        <v>0</v>
      </c>
      <c r="E60" s="32">
        <v>736.26800000000003</v>
      </c>
      <c r="F60" s="32">
        <v>1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212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2.5877400000000002</v>
      </c>
      <c r="AW60" s="32">
        <v>0</v>
      </c>
      <c r="AX60" s="32">
        <v>2.5849999800000001</v>
      </c>
      <c r="AY60" s="32">
        <v>0</v>
      </c>
      <c r="AZ60" s="32">
        <v>2.169</v>
      </c>
      <c r="BA60" s="32">
        <v>0</v>
      </c>
      <c r="BB60" s="32">
        <v>1.0565516893928892</v>
      </c>
      <c r="BC60" s="32">
        <v>0</v>
      </c>
      <c r="BD60" s="32">
        <v>3.5340000000000003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4.0332580630399404</v>
      </c>
      <c r="BM60" s="32">
        <v>0</v>
      </c>
      <c r="BN60" s="32">
        <v>3.8373680000000001</v>
      </c>
      <c r="BO60" s="32">
        <v>0</v>
      </c>
      <c r="BP60" s="32">
        <v>4.8162343662632078E-2</v>
      </c>
      <c r="BQ60" s="32">
        <v>0</v>
      </c>
      <c r="BR60" s="32">
        <v>0.58850054756306047</v>
      </c>
      <c r="BS60" s="32">
        <v>0</v>
      </c>
      <c r="BT60" s="32">
        <v>0</v>
      </c>
      <c r="BU60" s="32">
        <v>0</v>
      </c>
      <c r="BV60" s="44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54"/>
      <c r="ER60" s="54"/>
      <c r="ES60" s="44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54"/>
      <c r="HO60" s="54"/>
      <c r="HP60" s="44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</row>
    <row r="61" spans="1:252" ht="12.75" customHeight="1" x14ac:dyDescent="0.2">
      <c r="A61" s="44" t="s">
        <v>88</v>
      </c>
      <c r="B61" s="54">
        <v>26.736608169242569</v>
      </c>
      <c r="C61" s="54">
        <v>0</v>
      </c>
      <c r="D61" s="32">
        <v>0</v>
      </c>
      <c r="E61" s="32">
        <v>0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2.5877400000000002</v>
      </c>
      <c r="AW61" s="32">
        <v>0</v>
      </c>
      <c r="AX61" s="32">
        <v>2.5849999800000001</v>
      </c>
      <c r="AY61" s="32">
        <v>0</v>
      </c>
      <c r="AZ61" s="32">
        <v>2.169</v>
      </c>
      <c r="BA61" s="32">
        <v>0</v>
      </c>
      <c r="BB61" s="32">
        <v>1.0565516893928892</v>
      </c>
      <c r="BC61" s="32">
        <v>0</v>
      </c>
      <c r="BD61" s="32">
        <v>3.5340000000000003</v>
      </c>
      <c r="BE61" s="32">
        <v>0</v>
      </c>
      <c r="BF61" s="32">
        <v>1.4114633800508631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4.0332580630399404</v>
      </c>
      <c r="BM61" s="32">
        <v>0</v>
      </c>
      <c r="BN61" s="32">
        <v>7.6747360000000002</v>
      </c>
      <c r="BO61" s="32">
        <v>0</v>
      </c>
      <c r="BP61" s="32">
        <v>9.6358509195813763E-2</v>
      </c>
      <c r="BQ61" s="32">
        <v>0</v>
      </c>
      <c r="BR61" s="32">
        <v>0.58850054756306047</v>
      </c>
      <c r="BS61" s="32">
        <v>0</v>
      </c>
      <c r="BT61" s="32">
        <v>0</v>
      </c>
      <c r="BU61" s="32">
        <v>0</v>
      </c>
      <c r="BV61" s="44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54"/>
      <c r="ER61" s="54"/>
      <c r="ES61" s="44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54"/>
      <c r="HO61" s="54"/>
      <c r="HP61" s="44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</row>
    <row r="62" spans="1:252" ht="12.75" customHeight="1" x14ac:dyDescent="0.2">
      <c r="A62" s="44" t="s">
        <v>89</v>
      </c>
      <c r="B62" s="54">
        <v>842.74024559708505</v>
      </c>
      <c r="C62" s="54">
        <v>53536.029000000002</v>
      </c>
      <c r="D62" s="32">
        <v>100.44</v>
      </c>
      <c r="E62" s="32">
        <v>51489.087</v>
      </c>
      <c r="F62" s="32">
        <v>49.758000000000003</v>
      </c>
      <c r="G62" s="32">
        <v>0</v>
      </c>
      <c r="H62" s="32">
        <v>0</v>
      </c>
      <c r="I62" s="32">
        <v>0</v>
      </c>
      <c r="J62" s="32">
        <v>88.093000000000004</v>
      </c>
      <c r="K62" s="32">
        <v>144.41300000000001</v>
      </c>
      <c r="L62" s="32">
        <v>0</v>
      </c>
      <c r="M62" s="32">
        <v>1576.307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20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16.3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108.67845</v>
      </c>
      <c r="AW62" s="32">
        <v>6.2E-2</v>
      </c>
      <c r="AX62" s="32">
        <v>108.56428572</v>
      </c>
      <c r="AY62" s="32">
        <v>200</v>
      </c>
      <c r="AZ62" s="32">
        <v>97.581599999999995</v>
      </c>
      <c r="BA62" s="32">
        <v>20</v>
      </c>
      <c r="BB62" s="32">
        <v>67.633101224139594</v>
      </c>
      <c r="BC62" s="32">
        <v>0</v>
      </c>
      <c r="BD62" s="32">
        <v>148.2456</v>
      </c>
      <c r="BE62" s="32">
        <v>0</v>
      </c>
      <c r="BF62" s="32">
        <v>48.568756109138484</v>
      </c>
      <c r="BG62" s="32">
        <v>0</v>
      </c>
      <c r="BH62" s="32">
        <v>0</v>
      </c>
      <c r="BI62" s="32">
        <v>63.125999999999998</v>
      </c>
      <c r="BJ62" s="32">
        <v>0</v>
      </c>
      <c r="BK62" s="32">
        <v>0</v>
      </c>
      <c r="BL62" s="32">
        <v>16.133032252159762</v>
      </c>
      <c r="BM62" s="32">
        <v>0</v>
      </c>
      <c r="BN62" s="32">
        <v>7.6747360000000002</v>
      </c>
      <c r="BO62" s="32">
        <v>0</v>
      </c>
      <c r="BP62" s="32">
        <v>0.1926831965210779</v>
      </c>
      <c r="BQ62" s="32">
        <v>6.734</v>
      </c>
      <c r="BR62" s="32">
        <v>1.1770010951261209</v>
      </c>
      <c r="BS62" s="32">
        <v>0</v>
      </c>
      <c r="BT62" s="32">
        <v>0</v>
      </c>
      <c r="BU62" s="32">
        <v>0</v>
      </c>
      <c r="BV62" s="44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54"/>
      <c r="ER62" s="54"/>
      <c r="ES62" s="44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54"/>
      <c r="HO62" s="54"/>
      <c r="HP62" s="44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</row>
    <row r="63" spans="1:252" ht="12.75" customHeight="1" x14ac:dyDescent="0.2">
      <c r="A63" s="44" t="s">
        <v>90</v>
      </c>
      <c r="B63" s="54">
        <v>1680.1387999779872</v>
      </c>
      <c r="C63" s="54">
        <v>12495.368770186335</v>
      </c>
      <c r="D63" s="32">
        <v>442.904</v>
      </c>
      <c r="E63" s="32">
        <v>1922.5820000000001</v>
      </c>
      <c r="F63" s="32">
        <v>5</v>
      </c>
      <c r="G63" s="32">
        <v>0</v>
      </c>
      <c r="H63" s="32">
        <v>0</v>
      </c>
      <c r="I63" s="32">
        <v>0</v>
      </c>
      <c r="J63" s="32">
        <v>200.67699999999999</v>
      </c>
      <c r="K63" s="32">
        <v>1962.1320000000001</v>
      </c>
      <c r="L63" s="32">
        <v>247.78</v>
      </c>
      <c r="M63" s="32">
        <v>0</v>
      </c>
      <c r="N63" s="32">
        <v>0</v>
      </c>
      <c r="O63" s="32">
        <v>0</v>
      </c>
      <c r="P63" s="32">
        <v>200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22</v>
      </c>
      <c r="X63" s="32">
        <v>4.5</v>
      </c>
      <c r="Y63" s="32">
        <v>0</v>
      </c>
      <c r="Z63" s="32">
        <v>0</v>
      </c>
      <c r="AA63" s="32">
        <v>0</v>
      </c>
      <c r="AB63" s="32">
        <v>0</v>
      </c>
      <c r="AC63" s="32">
        <v>35.005000000000003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901.86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103.50348000000001</v>
      </c>
      <c r="AW63" s="32">
        <v>0</v>
      </c>
      <c r="AX63" s="32">
        <v>103.3942857</v>
      </c>
      <c r="AY63" s="32">
        <v>0</v>
      </c>
      <c r="AZ63" s="32">
        <v>95.413799999999995</v>
      </c>
      <c r="BA63" s="32">
        <v>64</v>
      </c>
      <c r="BB63" s="32">
        <v>64.463446155960938</v>
      </c>
      <c r="BC63" s="32">
        <v>0</v>
      </c>
      <c r="BD63" s="32">
        <v>141.18520000000001</v>
      </c>
      <c r="BE63" s="32">
        <v>25</v>
      </c>
      <c r="BF63" s="32">
        <v>46.140135578219322</v>
      </c>
      <c r="BG63" s="32">
        <v>35.916770186335398</v>
      </c>
      <c r="BH63" s="32">
        <v>0</v>
      </c>
      <c r="BI63" s="32">
        <v>7526.8729999999996</v>
      </c>
      <c r="BJ63" s="32">
        <v>0</v>
      </c>
      <c r="BK63" s="32">
        <v>0</v>
      </c>
      <c r="BL63" s="32">
        <v>16.133032252159762</v>
      </c>
      <c r="BM63" s="32">
        <v>0</v>
      </c>
      <c r="BN63" s="32">
        <v>7.6747360000000002</v>
      </c>
      <c r="BO63" s="32">
        <v>0</v>
      </c>
      <c r="BP63" s="32">
        <v>0.1926831965210779</v>
      </c>
      <c r="BQ63" s="32">
        <v>0</v>
      </c>
      <c r="BR63" s="32">
        <v>1.1770010951261209</v>
      </c>
      <c r="BS63" s="32">
        <v>0</v>
      </c>
      <c r="BT63" s="32">
        <v>0</v>
      </c>
      <c r="BU63" s="32">
        <v>0</v>
      </c>
      <c r="BV63" s="44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54"/>
      <c r="ER63" s="54"/>
      <c r="ES63" s="44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54"/>
      <c r="HO63" s="54"/>
      <c r="HP63" s="44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2.75" customHeight="1" x14ac:dyDescent="0.2">
      <c r="A64" s="44" t="s">
        <v>91</v>
      </c>
      <c r="B64" s="54">
        <v>5416.8523792491887</v>
      </c>
      <c r="C64" s="54">
        <v>43245.788732919245</v>
      </c>
      <c r="D64" s="32">
        <v>460.85599999999999</v>
      </c>
      <c r="E64" s="32">
        <v>40305.404999999999</v>
      </c>
      <c r="F64" s="32">
        <v>0</v>
      </c>
      <c r="G64" s="32">
        <v>0</v>
      </c>
      <c r="H64" s="32">
        <v>96.88</v>
      </c>
      <c r="I64" s="32">
        <v>0</v>
      </c>
      <c r="J64" s="32">
        <v>0.41599999999999998</v>
      </c>
      <c r="K64" s="32">
        <v>781.53400000000011</v>
      </c>
      <c r="L64" s="32">
        <v>372.44799999999998</v>
      </c>
      <c r="M64" s="32">
        <v>400.48099999999999</v>
      </c>
      <c r="N64" s="32">
        <v>0</v>
      </c>
      <c r="O64" s="32">
        <v>0</v>
      </c>
      <c r="P64" s="32">
        <v>3000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25</v>
      </c>
      <c r="Y64" s="32">
        <v>10</v>
      </c>
      <c r="Z64" s="32">
        <v>0</v>
      </c>
      <c r="AA64" s="32">
        <v>799.29499999999996</v>
      </c>
      <c r="AB64" s="32">
        <v>0</v>
      </c>
      <c r="AC64" s="32">
        <v>0</v>
      </c>
      <c r="AD64" s="32">
        <v>15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3.2</v>
      </c>
      <c r="AV64" s="32">
        <v>245.82050999999998</v>
      </c>
      <c r="AW64" s="32">
        <v>0</v>
      </c>
      <c r="AX64" s="32">
        <v>242.97714288</v>
      </c>
      <c r="AY64" s="32">
        <v>0</v>
      </c>
      <c r="AZ64" s="32">
        <v>290.577</v>
      </c>
      <c r="BA64" s="32">
        <v>34.32</v>
      </c>
      <c r="BB64" s="32">
        <v>151.11861572007095</v>
      </c>
      <c r="BC64" s="32">
        <v>679.10299999999995</v>
      </c>
      <c r="BD64" s="32">
        <v>331.78559999999999</v>
      </c>
      <c r="BE64" s="32">
        <v>35</v>
      </c>
      <c r="BF64" s="32">
        <v>110.49283528424334</v>
      </c>
      <c r="BG64" s="32">
        <v>80.76273291925466</v>
      </c>
      <c r="BH64" s="32">
        <v>0</v>
      </c>
      <c r="BI64" s="32">
        <v>0</v>
      </c>
      <c r="BJ64" s="32">
        <v>0</v>
      </c>
      <c r="BK64" s="32">
        <v>0</v>
      </c>
      <c r="BL64" s="32">
        <v>32.266064504319523</v>
      </c>
      <c r="BM64" s="32">
        <v>0</v>
      </c>
      <c r="BN64" s="32">
        <v>38.373675200000001</v>
      </c>
      <c r="BO64" s="32">
        <v>0</v>
      </c>
      <c r="BP64" s="32">
        <v>0.1926831965210779</v>
      </c>
      <c r="BQ64" s="32">
        <v>0</v>
      </c>
      <c r="BR64" s="32">
        <v>2.6482524640337721</v>
      </c>
      <c r="BS64" s="32">
        <v>0</v>
      </c>
      <c r="BT64" s="32">
        <v>0</v>
      </c>
      <c r="BU64" s="32">
        <v>116.688</v>
      </c>
      <c r="BV64" s="44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54"/>
      <c r="ER64" s="54"/>
      <c r="ES64" s="44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54"/>
      <c r="HO64" s="54"/>
      <c r="HP64" s="44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</row>
    <row r="65" spans="1:252" ht="12.75" customHeight="1" x14ac:dyDescent="0.2">
      <c r="A65" s="44" t="s">
        <v>92</v>
      </c>
      <c r="B65" s="54">
        <v>279.4708462618608</v>
      </c>
      <c r="C65" s="54">
        <v>61718.103000000003</v>
      </c>
      <c r="D65" s="32">
        <v>0</v>
      </c>
      <c r="E65" s="32">
        <v>60248.300999999999</v>
      </c>
      <c r="F65" s="32">
        <v>0.5</v>
      </c>
      <c r="G65" s="32">
        <v>0</v>
      </c>
      <c r="H65" s="32">
        <v>3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222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49.164000000000001</v>
      </c>
      <c r="AW65" s="32">
        <v>1126.4010000000001</v>
      </c>
      <c r="AX65" s="32">
        <v>49.112142840000004</v>
      </c>
      <c r="AY65" s="32">
        <v>0</v>
      </c>
      <c r="AZ65" s="32">
        <v>34.695</v>
      </c>
      <c r="BA65" s="32">
        <v>0</v>
      </c>
      <c r="BB65" s="32">
        <v>29.588964544198774</v>
      </c>
      <c r="BC65" s="32">
        <v>0</v>
      </c>
      <c r="BD65" s="32">
        <v>67.062399999999997</v>
      </c>
      <c r="BE65" s="32">
        <v>25</v>
      </c>
      <c r="BF65" s="32">
        <v>21.855711568743416</v>
      </c>
      <c r="BG65" s="32">
        <v>0</v>
      </c>
      <c r="BH65" s="32">
        <v>0</v>
      </c>
      <c r="BI65" s="32">
        <v>96.400999999999996</v>
      </c>
      <c r="BJ65" s="32">
        <v>0</v>
      </c>
      <c r="BK65" s="32">
        <v>0</v>
      </c>
      <c r="BL65" s="32">
        <v>16.133032252159762</v>
      </c>
      <c r="BM65" s="32">
        <v>0</v>
      </c>
      <c r="BN65" s="32">
        <v>7.6747360000000002</v>
      </c>
      <c r="BO65" s="32">
        <v>0</v>
      </c>
      <c r="BP65" s="32">
        <v>9.6358509195813763E-2</v>
      </c>
      <c r="BQ65" s="32">
        <v>0</v>
      </c>
      <c r="BR65" s="32">
        <v>0.58850054756306047</v>
      </c>
      <c r="BS65" s="32">
        <v>0</v>
      </c>
      <c r="BT65" s="32">
        <v>0</v>
      </c>
      <c r="BU65" s="32">
        <v>0</v>
      </c>
      <c r="BV65" s="44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54"/>
      <c r="ER65" s="54"/>
      <c r="ES65" s="44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54"/>
      <c r="HO65" s="54"/>
      <c r="HP65" s="44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</row>
    <row r="66" spans="1:252" ht="12.75" customHeight="1" x14ac:dyDescent="0.2">
      <c r="A66" s="44" t="s">
        <v>93</v>
      </c>
      <c r="B66" s="54">
        <v>268.81599340427033</v>
      </c>
      <c r="C66" s="54">
        <v>7678.3350000000009</v>
      </c>
      <c r="D66" s="32">
        <v>135</v>
      </c>
      <c r="E66" s="32">
        <v>5743.1170000000002</v>
      </c>
      <c r="F66" s="32">
        <v>19.989999999999998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20.700900000000001</v>
      </c>
      <c r="AW66" s="32">
        <v>323.351</v>
      </c>
      <c r="AX66" s="32">
        <v>20.678571419999997</v>
      </c>
      <c r="AY66" s="32">
        <v>0</v>
      </c>
      <c r="AZ66" s="32">
        <v>21.6846</v>
      </c>
      <c r="BA66" s="32">
        <v>0</v>
      </c>
      <c r="BB66" s="32">
        <v>10.56827551452783</v>
      </c>
      <c r="BC66" s="32">
        <v>0</v>
      </c>
      <c r="BD66" s="32">
        <v>28.241599999999998</v>
      </c>
      <c r="BE66" s="32">
        <v>1126.3910000000001</v>
      </c>
      <c r="BF66" s="32">
        <v>0</v>
      </c>
      <c r="BG66" s="32">
        <v>0</v>
      </c>
      <c r="BH66" s="32">
        <v>0</v>
      </c>
      <c r="BI66" s="32">
        <v>485.476</v>
      </c>
      <c r="BJ66" s="32">
        <v>0</v>
      </c>
      <c r="BK66" s="32">
        <v>0</v>
      </c>
      <c r="BL66" s="32">
        <v>8.0665161260798808</v>
      </c>
      <c r="BM66" s="32">
        <v>0</v>
      </c>
      <c r="BN66" s="32">
        <v>3.8373680000000001</v>
      </c>
      <c r="BO66" s="32">
        <v>0</v>
      </c>
      <c r="BP66" s="32">
        <v>4.8162343662632078E-2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44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54"/>
      <c r="ER66" s="54"/>
      <c r="ES66" s="44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54"/>
      <c r="HO66" s="54"/>
      <c r="HP66" s="44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</row>
    <row r="67" spans="1:252" ht="12.75" customHeight="1" x14ac:dyDescent="0.2">
      <c r="A67" s="44" t="s">
        <v>94</v>
      </c>
      <c r="B67" s="54">
        <v>130.85426111486859</v>
      </c>
      <c r="C67" s="54">
        <v>50.88695652173913</v>
      </c>
      <c r="D67" s="32">
        <v>109.027</v>
      </c>
      <c r="E67" s="32">
        <v>0</v>
      </c>
      <c r="F67" s="32">
        <v>0.2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2.5877400000000002</v>
      </c>
      <c r="AW67" s="32">
        <v>0</v>
      </c>
      <c r="AX67" s="32">
        <v>2.5849999800000001</v>
      </c>
      <c r="AY67" s="32">
        <v>0</v>
      </c>
      <c r="AZ67" s="32">
        <v>2.169</v>
      </c>
      <c r="BA67" s="32">
        <v>0</v>
      </c>
      <c r="BB67" s="32">
        <v>1.0565516893928892</v>
      </c>
      <c r="BC67" s="32">
        <v>0</v>
      </c>
      <c r="BD67" s="32">
        <v>3.5340000000000003</v>
      </c>
      <c r="BE67" s="32">
        <v>50</v>
      </c>
      <c r="BF67" s="32">
        <v>1.187680491210062</v>
      </c>
      <c r="BG67" s="32">
        <v>0.88695652173913042</v>
      </c>
      <c r="BH67" s="32">
        <v>0</v>
      </c>
      <c r="BI67" s="32">
        <v>0</v>
      </c>
      <c r="BJ67" s="32">
        <v>0</v>
      </c>
      <c r="BK67" s="32">
        <v>0</v>
      </c>
      <c r="BL67" s="32">
        <v>4.0332580630399404</v>
      </c>
      <c r="BM67" s="32">
        <v>0</v>
      </c>
      <c r="BN67" s="32">
        <v>3.8373680000000001</v>
      </c>
      <c r="BO67" s="32">
        <v>0</v>
      </c>
      <c r="BP67" s="32">
        <v>4.8162343662632078E-2</v>
      </c>
      <c r="BQ67" s="32">
        <v>0</v>
      </c>
      <c r="BR67" s="32">
        <v>0.58850054756306047</v>
      </c>
      <c r="BS67" s="32">
        <v>0</v>
      </c>
      <c r="BT67" s="32">
        <v>0</v>
      </c>
      <c r="BU67" s="32">
        <v>0</v>
      </c>
      <c r="BV67" s="44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54"/>
      <c r="ER67" s="54"/>
      <c r="ES67" s="44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54"/>
      <c r="HO67" s="54"/>
      <c r="HP67" s="44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ht="12.75" customHeight="1" x14ac:dyDescent="0.2">
      <c r="A68" s="44" t="s">
        <v>95</v>
      </c>
      <c r="B68" s="54">
        <v>888.56919084041783</v>
      </c>
      <c r="C68" s="54">
        <v>4521.3823058385087</v>
      </c>
      <c r="D68" s="32">
        <v>64.935000000000002</v>
      </c>
      <c r="E68" s="32">
        <v>475.54300000000001</v>
      </c>
      <c r="F68" s="32">
        <v>58.442</v>
      </c>
      <c r="G68" s="32">
        <v>0</v>
      </c>
      <c r="H68" s="32">
        <v>0</v>
      </c>
      <c r="I68" s="32">
        <v>0</v>
      </c>
      <c r="J68" s="32">
        <v>77.921999999999997</v>
      </c>
      <c r="K68" s="32">
        <v>1005.909</v>
      </c>
      <c r="L68" s="32">
        <v>0</v>
      </c>
      <c r="M68" s="32">
        <v>242.51599999999999</v>
      </c>
      <c r="N68" s="32">
        <v>58.29</v>
      </c>
      <c r="O68" s="32">
        <v>466.81099999999998</v>
      </c>
      <c r="P68" s="32">
        <v>0</v>
      </c>
      <c r="Q68" s="32">
        <v>62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26.302</v>
      </c>
      <c r="Y68" s="32">
        <v>2113.6350000000002</v>
      </c>
      <c r="Z68" s="32">
        <v>0</v>
      </c>
      <c r="AA68" s="32">
        <v>0</v>
      </c>
      <c r="AB68" s="32">
        <v>5</v>
      </c>
      <c r="AC68" s="32">
        <v>0</v>
      </c>
      <c r="AD68" s="32">
        <v>66.313000000000002</v>
      </c>
      <c r="AE68" s="32">
        <v>39.787999999999997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28.605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25.032319999999999</v>
      </c>
      <c r="AU68" s="32">
        <v>6.6758399999999982</v>
      </c>
      <c r="AV68" s="32">
        <v>103.50348000000001</v>
      </c>
      <c r="AW68" s="32">
        <v>0</v>
      </c>
      <c r="AX68" s="32">
        <v>103.3942857</v>
      </c>
      <c r="AY68" s="32">
        <v>0</v>
      </c>
      <c r="AZ68" s="32">
        <v>86.739599999999996</v>
      </c>
      <c r="BA68" s="32">
        <v>14.343999999999999</v>
      </c>
      <c r="BB68" s="32">
        <v>0</v>
      </c>
      <c r="BC68" s="32">
        <v>0</v>
      </c>
      <c r="BD68" s="32">
        <v>141.18520000000001</v>
      </c>
      <c r="BE68" s="32">
        <v>31.83</v>
      </c>
      <c r="BF68" s="32">
        <v>46.140135578219322</v>
      </c>
      <c r="BG68" s="32">
        <v>33.725465838509315</v>
      </c>
      <c r="BH68" s="32">
        <v>0</v>
      </c>
      <c r="BI68" s="32">
        <v>0</v>
      </c>
      <c r="BJ68" s="32">
        <v>0</v>
      </c>
      <c r="BK68" s="32">
        <v>0</v>
      </c>
      <c r="BL68" s="32">
        <v>16.133032252159762</v>
      </c>
      <c r="BM68" s="32">
        <v>0</v>
      </c>
      <c r="BN68" s="32">
        <v>7.6747360000000002</v>
      </c>
      <c r="BO68" s="32">
        <v>0</v>
      </c>
      <c r="BP68" s="32">
        <v>0.38540021491270543</v>
      </c>
      <c r="BQ68" s="32">
        <v>0</v>
      </c>
      <c r="BR68" s="32">
        <v>1.1770010951261209</v>
      </c>
      <c r="BS68" s="32">
        <v>0</v>
      </c>
      <c r="BT68" s="32">
        <v>0</v>
      </c>
      <c r="BU68" s="32">
        <v>0</v>
      </c>
      <c r="BV68" s="44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54"/>
      <c r="ER68" s="54"/>
      <c r="ES68" s="44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54"/>
      <c r="HO68" s="54"/>
      <c r="HP68" s="44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</row>
    <row r="69" spans="1:252" ht="12.75" customHeight="1" x14ac:dyDescent="0.2">
      <c r="A69" s="44" t="s">
        <v>96</v>
      </c>
      <c r="B69" s="54">
        <v>1278.2880341951495</v>
      </c>
      <c r="C69" s="54">
        <v>677.58362111801239</v>
      </c>
      <c r="D69" s="32">
        <v>794.38900000000001</v>
      </c>
      <c r="E69" s="32">
        <v>0</v>
      </c>
      <c r="F69" s="32">
        <v>4.9720000000000004</v>
      </c>
      <c r="G69" s="32">
        <v>0</v>
      </c>
      <c r="H69" s="32">
        <v>3.1659999999999999</v>
      </c>
      <c r="I69" s="32">
        <v>0</v>
      </c>
      <c r="J69" s="32">
        <v>355.88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170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20.700900000000001</v>
      </c>
      <c r="AW69" s="32">
        <v>288.88900000000001</v>
      </c>
      <c r="AX69" s="32">
        <v>20.678571419999997</v>
      </c>
      <c r="AY69" s="32">
        <v>0</v>
      </c>
      <c r="AZ69" s="32">
        <v>21.6846</v>
      </c>
      <c r="BA69" s="32">
        <v>0</v>
      </c>
      <c r="BB69" s="32">
        <v>10.56827551452783</v>
      </c>
      <c r="BC69" s="32">
        <v>0</v>
      </c>
      <c r="BD69" s="32">
        <v>28.241599999999998</v>
      </c>
      <c r="BE69" s="32">
        <v>50</v>
      </c>
      <c r="BF69" s="32">
        <v>9.4997983063560127</v>
      </c>
      <c r="BG69" s="32">
        <v>7.1006211180124215</v>
      </c>
      <c r="BH69" s="32">
        <v>0</v>
      </c>
      <c r="BI69" s="32">
        <v>161.59399999999999</v>
      </c>
      <c r="BJ69" s="32">
        <v>0</v>
      </c>
      <c r="BK69" s="32">
        <v>0</v>
      </c>
      <c r="BL69" s="32">
        <v>4.0332580630399404</v>
      </c>
      <c r="BM69" s="32">
        <v>0</v>
      </c>
      <c r="BN69" s="32">
        <v>3.8373680000000001</v>
      </c>
      <c r="BO69" s="32">
        <v>0</v>
      </c>
      <c r="BP69" s="32">
        <v>4.8162343662632078E-2</v>
      </c>
      <c r="BQ69" s="32">
        <v>0</v>
      </c>
      <c r="BR69" s="32">
        <v>0.58850054756306047</v>
      </c>
      <c r="BS69" s="32">
        <v>0</v>
      </c>
      <c r="BT69" s="32">
        <v>0</v>
      </c>
      <c r="BU69" s="32">
        <v>0</v>
      </c>
      <c r="BV69" s="44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54"/>
      <c r="ER69" s="54"/>
      <c r="ES69" s="44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54"/>
      <c r="HO69" s="54"/>
      <c r="HP69" s="44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</row>
    <row r="70" spans="1:252" ht="12.75" customHeight="1" x14ac:dyDescent="0.2">
      <c r="A70" s="44" t="s">
        <v>98</v>
      </c>
      <c r="B70" s="54">
        <v>479.75991364797471</v>
      </c>
      <c r="C70" s="54">
        <v>451.99229192546585</v>
      </c>
      <c r="D70" s="32">
        <v>353.834</v>
      </c>
      <c r="E70" s="32">
        <v>10</v>
      </c>
      <c r="F70" s="32">
        <v>1</v>
      </c>
      <c r="G70" s="32">
        <v>0</v>
      </c>
      <c r="H70" s="32">
        <v>0</v>
      </c>
      <c r="I70" s="32">
        <v>0</v>
      </c>
      <c r="J70" s="32">
        <v>3.39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43.73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180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10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10.35045</v>
      </c>
      <c r="AW70" s="32">
        <v>0</v>
      </c>
      <c r="AX70" s="32">
        <v>10.339285680000001</v>
      </c>
      <c r="AY70" s="32">
        <v>0</v>
      </c>
      <c r="AZ70" s="32">
        <v>6.5057999999999998</v>
      </c>
      <c r="BA70" s="32">
        <v>0</v>
      </c>
      <c r="BB70" s="32">
        <v>6.3406894466568042</v>
      </c>
      <c r="BC70" s="32">
        <v>0</v>
      </c>
      <c r="BD70" s="32">
        <v>14.120799999999999</v>
      </c>
      <c r="BE70" s="32">
        <v>245.119</v>
      </c>
      <c r="BF70" s="32">
        <v>5.6562612123992535</v>
      </c>
      <c r="BG70" s="32">
        <v>6.8732919254658382</v>
      </c>
      <c r="BH70" s="32">
        <v>0</v>
      </c>
      <c r="BI70" s="32">
        <v>0</v>
      </c>
      <c r="BJ70" s="32">
        <v>0</v>
      </c>
      <c r="BK70" s="32">
        <v>0</v>
      </c>
      <c r="BL70" s="32">
        <v>16.133032252159762</v>
      </c>
      <c r="BM70" s="32">
        <v>0</v>
      </c>
      <c r="BN70" s="32">
        <v>7.6747360000000002</v>
      </c>
      <c r="BO70" s="32">
        <v>0</v>
      </c>
      <c r="BP70" s="32">
        <v>9.6358509195813763E-2</v>
      </c>
      <c r="BQ70" s="32">
        <v>0</v>
      </c>
      <c r="BR70" s="32">
        <v>0.58850054756306047</v>
      </c>
      <c r="BS70" s="32">
        <v>0</v>
      </c>
      <c r="BT70" s="32">
        <v>0</v>
      </c>
      <c r="BU70" s="32">
        <v>0</v>
      </c>
      <c r="BV70" s="44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54"/>
      <c r="ER70" s="54"/>
      <c r="ES70" s="44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54"/>
      <c r="HO70" s="54"/>
      <c r="HP70" s="44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</row>
    <row r="71" spans="1:252" ht="12.75" customHeight="1" x14ac:dyDescent="0.2">
      <c r="A71" s="44" t="s">
        <v>99</v>
      </c>
      <c r="B71" s="54">
        <v>189323.50788388678</v>
      </c>
      <c r="C71" s="54">
        <v>130762.43151652173</v>
      </c>
      <c r="D71" s="32">
        <v>28679.213</v>
      </c>
      <c r="E71" s="32">
        <v>25012.904999999999</v>
      </c>
      <c r="F71" s="32">
        <v>16058.855</v>
      </c>
      <c r="G71" s="32">
        <v>6193.7830000000004</v>
      </c>
      <c r="H71" s="32">
        <v>46776.245000000003</v>
      </c>
      <c r="I71" s="32">
        <v>0</v>
      </c>
      <c r="J71" s="32">
        <v>27787.75</v>
      </c>
      <c r="K71" s="32">
        <v>18912.278999999999</v>
      </c>
      <c r="L71" s="32">
        <v>7822.6859999999997</v>
      </c>
      <c r="M71" s="32">
        <v>23077.501</v>
      </c>
      <c r="N71" s="32">
        <v>9090.9089999999997</v>
      </c>
      <c r="O71" s="32">
        <v>18072.793000000001</v>
      </c>
      <c r="P71" s="32">
        <v>5340.2</v>
      </c>
      <c r="Q71" s="32">
        <v>304</v>
      </c>
      <c r="R71" s="32">
        <v>3260</v>
      </c>
      <c r="S71" s="32">
        <v>419</v>
      </c>
      <c r="T71" s="32">
        <v>12516.297</v>
      </c>
      <c r="U71" s="32">
        <v>261.64400000000001</v>
      </c>
      <c r="V71" s="32">
        <v>0</v>
      </c>
      <c r="W71" s="32">
        <v>796</v>
      </c>
      <c r="X71" s="32">
        <v>4364.24</v>
      </c>
      <c r="Y71" s="32">
        <v>4417.3100000000004</v>
      </c>
      <c r="Z71" s="32">
        <v>603.29200000000003</v>
      </c>
      <c r="AA71" s="32">
        <v>0</v>
      </c>
      <c r="AB71" s="32">
        <v>949.79600000000005</v>
      </c>
      <c r="AC71" s="32">
        <v>1362.874</v>
      </c>
      <c r="AD71" s="32">
        <v>5934.451</v>
      </c>
      <c r="AE71" s="32">
        <v>3280.0160000000001</v>
      </c>
      <c r="AF71" s="32">
        <v>3978.78</v>
      </c>
      <c r="AG71" s="32">
        <v>719.82499999999936</v>
      </c>
      <c r="AH71" s="32">
        <v>0</v>
      </c>
      <c r="AI71" s="32">
        <v>94.075000000000003</v>
      </c>
      <c r="AJ71" s="32">
        <v>0</v>
      </c>
      <c r="AK71" s="32">
        <v>336.89499999999998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1829</v>
      </c>
      <c r="AT71" s="32">
        <v>932.45056</v>
      </c>
      <c r="AU71" s="32">
        <v>1102.0825600000001</v>
      </c>
      <c r="AV71" s="32">
        <v>1472.3353199999999</v>
      </c>
      <c r="AW71" s="32">
        <v>3296.5639999999999</v>
      </c>
      <c r="AX71" s="32">
        <v>1463.0307144000001</v>
      </c>
      <c r="AY71" s="32">
        <v>7322.2359999999999</v>
      </c>
      <c r="AZ71" s="32">
        <v>1121.5452</v>
      </c>
      <c r="BA71" s="32">
        <v>3956.4290000000001</v>
      </c>
      <c r="BB71" s="32">
        <v>909.87997007830484</v>
      </c>
      <c r="BC71" s="32">
        <v>0</v>
      </c>
      <c r="BD71" s="32">
        <v>9168.5462000000007</v>
      </c>
      <c r="BE71" s="32">
        <v>9102.3279999999995</v>
      </c>
      <c r="BF71" s="32">
        <v>790.76849627300714</v>
      </c>
      <c r="BG71" s="32">
        <v>483.68695652173909</v>
      </c>
      <c r="BH71" s="32">
        <v>0</v>
      </c>
      <c r="BI71" s="32">
        <v>0</v>
      </c>
      <c r="BJ71" s="32">
        <v>0</v>
      </c>
      <c r="BK71" s="32">
        <v>96.954999999999998</v>
      </c>
      <c r="BL71" s="32">
        <v>193.59638702591715</v>
      </c>
      <c r="BM71" s="32">
        <v>0</v>
      </c>
      <c r="BN71" s="32">
        <v>76.747350400000002</v>
      </c>
      <c r="BO71" s="32">
        <v>0</v>
      </c>
      <c r="BP71" s="32">
        <v>15.415670377802721</v>
      </c>
      <c r="BQ71" s="32">
        <v>40.863999999999997</v>
      </c>
      <c r="BR71" s="32">
        <v>16.478015331765693</v>
      </c>
      <c r="BS71" s="32">
        <v>271.38600000000002</v>
      </c>
      <c r="BT71" s="32">
        <v>0</v>
      </c>
      <c r="BU71" s="32">
        <v>0</v>
      </c>
      <c r="BV71" s="44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54"/>
      <c r="ER71" s="54"/>
      <c r="ES71" s="44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54"/>
      <c r="HO71" s="54"/>
      <c r="HP71" s="44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</row>
    <row r="72" spans="1:252" ht="12.75" customHeight="1" x14ac:dyDescent="0.2">
      <c r="A72" s="44" t="s">
        <v>100</v>
      </c>
      <c r="B72" s="54">
        <v>158368.03145557654</v>
      </c>
      <c r="C72" s="54">
        <v>103498.90864819876</v>
      </c>
      <c r="D72" s="32">
        <v>17682.475999999999</v>
      </c>
      <c r="E72" s="32">
        <v>6208.5969999999998</v>
      </c>
      <c r="F72" s="32">
        <v>392.67</v>
      </c>
      <c r="G72" s="32">
        <v>1790.596</v>
      </c>
      <c r="H72" s="32">
        <v>523.55999999999995</v>
      </c>
      <c r="I72" s="32">
        <v>6300</v>
      </c>
      <c r="J72" s="32">
        <v>4403.5780000000004</v>
      </c>
      <c r="K72" s="32">
        <v>12537.361000000001</v>
      </c>
      <c r="L72" s="32">
        <v>0</v>
      </c>
      <c r="M72" s="32">
        <v>24161.670999999998</v>
      </c>
      <c r="N72" s="32">
        <v>14000</v>
      </c>
      <c r="O72" s="32">
        <v>10320.668</v>
      </c>
      <c r="P72" s="32">
        <v>15881.58</v>
      </c>
      <c r="Q72" s="32">
        <v>1378</v>
      </c>
      <c r="R72" s="32">
        <v>0</v>
      </c>
      <c r="S72" s="32">
        <v>189</v>
      </c>
      <c r="T72" s="32">
        <v>766.28399999999999</v>
      </c>
      <c r="U72" s="32">
        <v>705.82100000000003</v>
      </c>
      <c r="V72" s="32">
        <v>0</v>
      </c>
      <c r="W72" s="32">
        <v>0</v>
      </c>
      <c r="X72" s="32">
        <v>5850</v>
      </c>
      <c r="Y72" s="32">
        <v>1741.4129999999996</v>
      </c>
      <c r="Z72" s="32">
        <v>121.617</v>
      </c>
      <c r="AA72" s="32">
        <v>552.81700000000001</v>
      </c>
      <c r="AB72" s="32">
        <v>391.13400000000001</v>
      </c>
      <c r="AC72" s="32">
        <v>3036.8960000000002</v>
      </c>
      <c r="AD72" s="32">
        <v>7853.4030000000002</v>
      </c>
      <c r="AE72" s="32">
        <v>5552.6589999999997</v>
      </c>
      <c r="AF72" s="32">
        <v>1308.9010000000001</v>
      </c>
      <c r="AG72" s="32">
        <v>0</v>
      </c>
      <c r="AH72" s="32">
        <v>0</v>
      </c>
      <c r="AI72" s="32">
        <v>0</v>
      </c>
      <c r="AJ72" s="32">
        <v>0</v>
      </c>
      <c r="AK72" s="32">
        <v>737.75400000000002</v>
      </c>
      <c r="AL72" s="32">
        <v>0</v>
      </c>
      <c r="AM72" s="32">
        <v>195.72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655.20000000000005</v>
      </c>
      <c r="AT72" s="32">
        <v>1310.9945600000001</v>
      </c>
      <c r="AU72" s="32">
        <v>572.80576000000008</v>
      </c>
      <c r="AV72" s="32">
        <v>15918.81972</v>
      </c>
      <c r="AW72" s="32">
        <v>4807.8829999999998</v>
      </c>
      <c r="AX72" s="32">
        <v>15834.852143999999</v>
      </c>
      <c r="AY72" s="32">
        <v>3133.9279999999999</v>
      </c>
      <c r="AZ72" s="32">
        <v>12020.935799999999</v>
      </c>
      <c r="BA72" s="32">
        <v>1610.8330000000001</v>
      </c>
      <c r="BB72" s="32">
        <v>9847.002434798851</v>
      </c>
      <c r="BC72" s="32">
        <v>710.54899999999998</v>
      </c>
      <c r="BD72" s="32">
        <v>23499.382400000002</v>
      </c>
      <c r="BE72" s="32">
        <v>10789.272999999999</v>
      </c>
      <c r="BF72" s="32">
        <v>8547.8293285269447</v>
      </c>
      <c r="BG72" s="32">
        <v>5237.1378881987575</v>
      </c>
      <c r="BH72" s="32">
        <v>0</v>
      </c>
      <c r="BI72" s="32">
        <v>207.11600000000001</v>
      </c>
      <c r="BJ72" s="32">
        <v>0</v>
      </c>
      <c r="BK72" s="32">
        <v>0</v>
      </c>
      <c r="BL72" s="32">
        <v>1613.3032252159762</v>
      </c>
      <c r="BM72" s="32">
        <v>0</v>
      </c>
      <c r="BN72" s="32">
        <v>383.73675200000008</v>
      </c>
      <c r="BO72" s="32">
        <v>0</v>
      </c>
      <c r="BP72" s="32">
        <v>38.539175944506795</v>
      </c>
      <c r="BQ72" s="32">
        <v>338.74</v>
      </c>
      <c r="BR72" s="32">
        <v>177.43291509026275</v>
      </c>
      <c r="BS72" s="32">
        <v>26.47</v>
      </c>
      <c r="BT72" s="32">
        <v>0</v>
      </c>
      <c r="BU72" s="32">
        <v>0</v>
      </c>
      <c r="BV72" s="44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54"/>
      <c r="ER72" s="54"/>
      <c r="ES72" s="44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54"/>
      <c r="HO72" s="54"/>
      <c r="HP72" s="44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</row>
    <row r="73" spans="1:252" ht="12.75" customHeight="1" x14ac:dyDescent="0.2">
      <c r="A73" s="44" t="s">
        <v>101</v>
      </c>
      <c r="B73" s="54">
        <v>899.71408764419766</v>
      </c>
      <c r="C73" s="54">
        <v>1991.9159999999999</v>
      </c>
      <c r="D73" s="32">
        <v>0</v>
      </c>
      <c r="E73" s="32">
        <v>1836.856</v>
      </c>
      <c r="F73" s="32">
        <v>50</v>
      </c>
      <c r="G73" s="32">
        <v>0</v>
      </c>
      <c r="H73" s="32">
        <v>500</v>
      </c>
      <c r="I73" s="32">
        <v>0</v>
      </c>
      <c r="J73" s="32">
        <v>0</v>
      </c>
      <c r="K73" s="32">
        <v>2.5</v>
      </c>
      <c r="L73" s="32">
        <v>0</v>
      </c>
      <c r="M73" s="32">
        <v>0</v>
      </c>
      <c r="N73" s="32">
        <v>0</v>
      </c>
      <c r="O73" s="32">
        <v>0</v>
      </c>
      <c r="P73" s="32">
        <v>122.65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25</v>
      </c>
      <c r="X73" s="32">
        <v>0</v>
      </c>
      <c r="Y73" s="32">
        <v>48.874000000000002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36.226320000000001</v>
      </c>
      <c r="AW73" s="32">
        <v>0</v>
      </c>
      <c r="AX73" s="32">
        <v>36.187857120000004</v>
      </c>
      <c r="AY73" s="32">
        <v>0</v>
      </c>
      <c r="AZ73" s="32">
        <v>43.369799999999998</v>
      </c>
      <c r="BA73" s="32">
        <v>0</v>
      </c>
      <c r="BB73" s="32">
        <v>21.13517171875619</v>
      </c>
      <c r="BC73" s="32">
        <v>78.686000000000007</v>
      </c>
      <c r="BD73" s="32">
        <v>49.415199999999999</v>
      </c>
      <c r="BE73" s="32">
        <v>0</v>
      </c>
      <c r="BF73" s="32">
        <v>16.237111496522825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16.133032252159762</v>
      </c>
      <c r="BM73" s="32">
        <v>0</v>
      </c>
      <c r="BN73" s="32">
        <v>7.6747360000000002</v>
      </c>
      <c r="BO73" s="32">
        <v>0</v>
      </c>
      <c r="BP73" s="32">
        <v>9.6358509195813763E-2</v>
      </c>
      <c r="BQ73" s="32">
        <v>0</v>
      </c>
      <c r="BR73" s="32">
        <v>0.58850054756306047</v>
      </c>
      <c r="BS73" s="32">
        <v>0</v>
      </c>
      <c r="BT73" s="32">
        <v>0</v>
      </c>
      <c r="BU73" s="32">
        <v>0</v>
      </c>
      <c r="BV73" s="44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54"/>
      <c r="ER73" s="54"/>
      <c r="ES73" s="44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54"/>
      <c r="HO73" s="54"/>
      <c r="HP73" s="44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2.75" customHeight="1" x14ac:dyDescent="0.2">
      <c r="A74" s="44" t="s">
        <v>102</v>
      </c>
      <c r="B74" s="54">
        <v>147.35083868669847</v>
      </c>
      <c r="C74" s="54">
        <v>45.384</v>
      </c>
      <c r="D74" s="32">
        <v>112.878</v>
      </c>
      <c r="E74" s="32">
        <v>9.0280000000000005</v>
      </c>
      <c r="F74" s="32">
        <v>0</v>
      </c>
      <c r="G74" s="32">
        <v>0</v>
      </c>
      <c r="H74" s="32">
        <v>10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3.819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2.5877400000000002</v>
      </c>
      <c r="AW74" s="32">
        <v>32.536999999999999</v>
      </c>
      <c r="AX74" s="32">
        <v>2.5849999800000001</v>
      </c>
      <c r="AY74" s="32">
        <v>0</v>
      </c>
      <c r="AZ74" s="32">
        <v>2.169</v>
      </c>
      <c r="BA74" s="32">
        <v>0</v>
      </c>
      <c r="BB74" s="32">
        <v>1.0565516893928892</v>
      </c>
      <c r="BC74" s="32">
        <v>0</v>
      </c>
      <c r="BD74" s="32">
        <v>3.5340000000000003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8.0665161260798808</v>
      </c>
      <c r="BM74" s="32">
        <v>0</v>
      </c>
      <c r="BN74" s="32">
        <v>3.8373680000000001</v>
      </c>
      <c r="BO74" s="32">
        <v>0</v>
      </c>
      <c r="BP74" s="32">
        <v>4.8162343662632078E-2</v>
      </c>
      <c r="BQ74" s="32">
        <v>0</v>
      </c>
      <c r="BR74" s="32">
        <v>0.58850054756306047</v>
      </c>
      <c r="BS74" s="32">
        <v>0</v>
      </c>
      <c r="BT74" s="32">
        <v>0</v>
      </c>
      <c r="BU74" s="32">
        <v>0</v>
      </c>
      <c r="BV74" s="44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54"/>
      <c r="ER74" s="54"/>
      <c r="ES74" s="44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54"/>
      <c r="HO74" s="54"/>
      <c r="HP74" s="44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</row>
    <row r="75" spans="1:252" ht="12.75" customHeight="1" x14ac:dyDescent="0.2">
      <c r="A75" s="44" t="s">
        <v>103</v>
      </c>
      <c r="B75" s="54">
        <v>734.3740394429218</v>
      </c>
      <c r="C75" s="54">
        <v>1665.8564658385094</v>
      </c>
      <c r="D75" s="32">
        <v>437.4</v>
      </c>
      <c r="E75" s="32">
        <v>119.474</v>
      </c>
      <c r="F75" s="32">
        <v>10</v>
      </c>
      <c r="G75" s="32">
        <v>0</v>
      </c>
      <c r="H75" s="32">
        <v>20</v>
      </c>
      <c r="I75" s="32">
        <v>1461</v>
      </c>
      <c r="J75" s="32">
        <v>155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20</v>
      </c>
      <c r="X75" s="32">
        <v>3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0.48899999999999999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15.52542</v>
      </c>
      <c r="AW75" s="32">
        <v>9.5679999999999996</v>
      </c>
      <c r="AX75" s="32">
        <v>15.509285699999998</v>
      </c>
      <c r="AY75" s="32">
        <v>0</v>
      </c>
      <c r="AZ75" s="32">
        <v>15.180599999999998</v>
      </c>
      <c r="BA75" s="32">
        <v>0</v>
      </c>
      <c r="BB75" s="32">
        <v>9.5103445148354737</v>
      </c>
      <c r="BC75" s="32">
        <v>0</v>
      </c>
      <c r="BD75" s="32">
        <v>21.1812</v>
      </c>
      <c r="BE75" s="32">
        <v>50</v>
      </c>
      <c r="BF75" s="32">
        <v>7.2855202134507762</v>
      </c>
      <c r="BG75" s="32">
        <v>5.3254658385093165</v>
      </c>
      <c r="BH75" s="32">
        <v>0</v>
      </c>
      <c r="BI75" s="32">
        <v>0</v>
      </c>
      <c r="BJ75" s="32">
        <v>0</v>
      </c>
      <c r="BK75" s="32">
        <v>0</v>
      </c>
      <c r="BL75" s="32">
        <v>16.133032252159762</v>
      </c>
      <c r="BM75" s="32">
        <v>0</v>
      </c>
      <c r="BN75" s="32">
        <v>7.6747360000000002</v>
      </c>
      <c r="BO75" s="32">
        <v>0</v>
      </c>
      <c r="BP75" s="32">
        <v>0.38540021491270543</v>
      </c>
      <c r="BQ75" s="32">
        <v>0</v>
      </c>
      <c r="BR75" s="32">
        <v>0.58850054756306047</v>
      </c>
      <c r="BS75" s="32">
        <v>0</v>
      </c>
      <c r="BT75" s="32">
        <v>0</v>
      </c>
      <c r="BU75" s="32">
        <v>0</v>
      </c>
      <c r="BV75" s="44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54"/>
      <c r="ER75" s="54"/>
      <c r="ES75" s="44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54"/>
      <c r="HO75" s="54"/>
      <c r="HP75" s="44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</row>
    <row r="76" spans="1:252" ht="12.75" customHeight="1" x14ac:dyDescent="0.2">
      <c r="A76" s="44" t="s">
        <v>104</v>
      </c>
      <c r="B76" s="54">
        <v>297312.71147500427</v>
      </c>
      <c r="C76" s="54">
        <v>612825.23549788818</v>
      </c>
      <c r="D76" s="32">
        <v>30802.655999999999</v>
      </c>
      <c r="E76" s="32">
        <v>94970.085999999996</v>
      </c>
      <c r="F76" s="32">
        <v>3092.384</v>
      </c>
      <c r="G76" s="32">
        <v>601.37800000000004</v>
      </c>
      <c r="H76" s="32">
        <v>23988.323</v>
      </c>
      <c r="I76" s="32">
        <v>2997</v>
      </c>
      <c r="J76" s="32">
        <v>8662.4459999999999</v>
      </c>
      <c r="K76" s="32">
        <v>51101.345000000001</v>
      </c>
      <c r="L76" s="32">
        <v>32322.651999999998</v>
      </c>
      <c r="M76" s="32">
        <v>197862.66399999999</v>
      </c>
      <c r="N76" s="32">
        <v>10389.61</v>
      </c>
      <c r="O76" s="32">
        <v>106228.178</v>
      </c>
      <c r="P76" s="32">
        <v>46217.39</v>
      </c>
      <c r="Q76" s="32">
        <v>178</v>
      </c>
      <c r="R76" s="32">
        <v>2608</v>
      </c>
      <c r="S76" s="32">
        <v>99</v>
      </c>
      <c r="T76" s="32">
        <v>3344.9290000000001</v>
      </c>
      <c r="U76" s="32">
        <v>319.63499999999999</v>
      </c>
      <c r="V76" s="32">
        <v>0</v>
      </c>
      <c r="W76" s="32">
        <v>806</v>
      </c>
      <c r="X76" s="32">
        <v>9889.9979999999996</v>
      </c>
      <c r="Y76" s="32">
        <v>12566.607000000002</v>
      </c>
      <c r="Z76" s="32">
        <v>0</v>
      </c>
      <c r="AA76" s="32">
        <v>972.97799999999995</v>
      </c>
      <c r="AB76" s="32">
        <v>1392.229</v>
      </c>
      <c r="AC76" s="32">
        <v>7184.7020000000002</v>
      </c>
      <c r="AD76" s="32">
        <v>10297.039000000001</v>
      </c>
      <c r="AE76" s="32">
        <v>45797.203999999998</v>
      </c>
      <c r="AF76" s="32">
        <v>2035.278</v>
      </c>
      <c r="AG76" s="32">
        <v>3685.2289999999994</v>
      </c>
      <c r="AH76" s="32">
        <v>0</v>
      </c>
      <c r="AI76" s="32">
        <v>0</v>
      </c>
      <c r="AJ76" s="32">
        <v>0</v>
      </c>
      <c r="AK76" s="32">
        <v>1259.8620000000001</v>
      </c>
      <c r="AL76" s="32">
        <v>0</v>
      </c>
      <c r="AM76" s="32">
        <v>1918.25</v>
      </c>
      <c r="AN76" s="32">
        <v>0</v>
      </c>
      <c r="AO76" s="32">
        <v>886</v>
      </c>
      <c r="AP76" s="32">
        <v>0</v>
      </c>
      <c r="AQ76" s="32">
        <v>524.91999999999996</v>
      </c>
      <c r="AR76" s="32">
        <v>0</v>
      </c>
      <c r="AS76" s="32">
        <v>203.2</v>
      </c>
      <c r="AT76" s="32">
        <v>418.84800000000001</v>
      </c>
      <c r="AU76" s="32">
        <v>3958.2585600000002</v>
      </c>
      <c r="AV76" s="32">
        <v>20845.58037</v>
      </c>
      <c r="AW76" s="32">
        <v>14634.733</v>
      </c>
      <c r="AX76" s="32">
        <v>21140.662144000002</v>
      </c>
      <c r="AY76" s="32">
        <v>3681.2</v>
      </c>
      <c r="AZ76" s="32">
        <v>15207.519</v>
      </c>
      <c r="BA76" s="32">
        <v>3709.21</v>
      </c>
      <c r="BB76" s="32">
        <v>12894.731989745698</v>
      </c>
      <c r="BC76" s="32">
        <v>1637.778</v>
      </c>
      <c r="BD76" s="32">
        <v>28302.278399999999</v>
      </c>
      <c r="BE76" s="32">
        <v>45619.082999999999</v>
      </c>
      <c r="BF76" s="32">
        <v>11192.414952084471</v>
      </c>
      <c r="BG76" s="32">
        <v>6679.6099378881981</v>
      </c>
      <c r="BH76" s="32">
        <v>0</v>
      </c>
      <c r="BI76" s="32">
        <v>194.37700000000001</v>
      </c>
      <c r="BJ76" s="32">
        <v>0</v>
      </c>
      <c r="BK76" s="32">
        <v>559.39300000000003</v>
      </c>
      <c r="BL76" s="32">
        <v>1613.3032252159762</v>
      </c>
      <c r="BM76" s="32">
        <v>0</v>
      </c>
      <c r="BN76" s="32">
        <v>383.73675200000008</v>
      </c>
      <c r="BO76" s="32">
        <v>0</v>
      </c>
      <c r="BP76" s="32">
        <v>38.539175944506795</v>
      </c>
      <c r="BQ76" s="32">
        <v>503.012</v>
      </c>
      <c r="BR76" s="32">
        <v>232.16346601362739</v>
      </c>
      <c r="BS76" s="32">
        <v>828.60500000000002</v>
      </c>
      <c r="BT76" s="32">
        <v>0</v>
      </c>
      <c r="BU76" s="32">
        <v>657.73800000000006</v>
      </c>
      <c r="BV76" s="44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54"/>
      <c r="ER76" s="54"/>
      <c r="ES76" s="44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54"/>
      <c r="HO76" s="54"/>
      <c r="HP76" s="44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 customHeight="1" x14ac:dyDescent="0.2">
      <c r="A77" s="44" t="s">
        <v>105</v>
      </c>
      <c r="B77" s="54">
        <v>1488.6984665372049</v>
      </c>
      <c r="C77" s="54">
        <v>1711.7134658385091</v>
      </c>
      <c r="D77" s="32">
        <v>852.80399999999997</v>
      </c>
      <c r="E77" s="32">
        <v>0</v>
      </c>
      <c r="F77" s="32">
        <v>5</v>
      </c>
      <c r="G77" s="32">
        <v>0</v>
      </c>
      <c r="H77" s="32">
        <v>18</v>
      </c>
      <c r="I77" s="32">
        <v>0</v>
      </c>
      <c r="J77" s="32">
        <v>148.512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320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25</v>
      </c>
      <c r="X77" s="32">
        <v>0</v>
      </c>
      <c r="Y77" s="32">
        <v>0</v>
      </c>
      <c r="Z77" s="32">
        <v>5.444</v>
      </c>
      <c r="AA77" s="32">
        <v>10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15.52542</v>
      </c>
      <c r="AW77" s="32">
        <v>-8.5000000000000006E-2</v>
      </c>
      <c r="AX77" s="32">
        <v>15.509285699999998</v>
      </c>
      <c r="AY77" s="32">
        <v>0</v>
      </c>
      <c r="AZ77" s="32">
        <v>30.084599999999998</v>
      </c>
      <c r="BA77" s="32">
        <v>1.98</v>
      </c>
      <c r="BB77" s="32">
        <v>9.5103445148354737</v>
      </c>
      <c r="BC77" s="32">
        <v>1518.876</v>
      </c>
      <c r="BD77" s="32">
        <v>21.1812</v>
      </c>
      <c r="BE77" s="32">
        <v>0</v>
      </c>
      <c r="BF77" s="32">
        <v>7.2855202134507762</v>
      </c>
      <c r="BG77" s="32">
        <v>5.3254658385093165</v>
      </c>
      <c r="BH77" s="32">
        <v>0</v>
      </c>
      <c r="BI77" s="32">
        <v>0</v>
      </c>
      <c r="BJ77" s="32">
        <v>0</v>
      </c>
      <c r="BK77" s="32">
        <v>0</v>
      </c>
      <c r="BL77" s="32">
        <v>16.133032252159762</v>
      </c>
      <c r="BM77" s="32">
        <v>150.61699999999999</v>
      </c>
      <c r="BN77" s="32">
        <v>23.0242048</v>
      </c>
      <c r="BO77" s="32">
        <v>0</v>
      </c>
      <c r="BP77" s="32">
        <v>9.6358509195813763E-2</v>
      </c>
      <c r="BQ77" s="32">
        <v>0</v>
      </c>
      <c r="BR77" s="32">
        <v>0.58850054756306047</v>
      </c>
      <c r="BS77" s="32">
        <v>0</v>
      </c>
      <c r="BT77" s="32">
        <v>0</v>
      </c>
      <c r="BU77" s="32">
        <v>0</v>
      </c>
      <c r="BV77" s="44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54"/>
      <c r="ER77" s="54"/>
      <c r="ES77" s="44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54"/>
      <c r="HO77" s="54"/>
      <c r="HP77" s="44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</row>
    <row r="78" spans="1:252" ht="12.75" customHeight="1" x14ac:dyDescent="0.2">
      <c r="A78" s="44" t="s">
        <v>106</v>
      </c>
      <c r="B78" s="54">
        <v>0</v>
      </c>
      <c r="C78" s="54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2">
        <v>0</v>
      </c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44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54"/>
      <c r="ER78" s="54"/>
      <c r="ES78" s="44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54"/>
      <c r="HO78" s="54"/>
      <c r="HP78" s="44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</row>
    <row r="79" spans="1:252" ht="12.75" customHeight="1" x14ac:dyDescent="0.2">
      <c r="A79" s="44" t="s">
        <v>107</v>
      </c>
      <c r="B79" s="54">
        <v>9870.4631125474007</v>
      </c>
      <c r="C79" s="54">
        <v>3273.0496800000001</v>
      </c>
      <c r="D79" s="32">
        <v>0</v>
      </c>
      <c r="E79" s="32">
        <v>77.153000000000006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40.761000000000003</v>
      </c>
      <c r="N79" s="32">
        <v>50</v>
      </c>
      <c r="O79" s="32">
        <v>65.444999999999993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250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115.58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17.36768</v>
      </c>
      <c r="AV79" s="32">
        <v>1795.7834399999999</v>
      </c>
      <c r="AW79" s="32">
        <v>680.89599999999996</v>
      </c>
      <c r="AX79" s="32">
        <v>1786.1385713999998</v>
      </c>
      <c r="AY79" s="32">
        <v>0</v>
      </c>
      <c r="AZ79" s="32">
        <v>1383.4956</v>
      </c>
      <c r="BA79" s="32">
        <v>17.164000000000001</v>
      </c>
      <c r="BB79" s="32">
        <v>1111.7241013716302</v>
      </c>
      <c r="BC79" s="32">
        <v>0</v>
      </c>
      <c r="BD79" s="32">
        <v>2438.9463999999998</v>
      </c>
      <c r="BE79" s="32">
        <v>1986.7550000000001</v>
      </c>
      <c r="BF79" s="32">
        <v>942.18494623664549</v>
      </c>
      <c r="BG79" s="32">
        <v>0</v>
      </c>
      <c r="BH79" s="32">
        <v>0</v>
      </c>
      <c r="BI79" s="32">
        <v>271.928</v>
      </c>
      <c r="BJ79" s="32">
        <v>0</v>
      </c>
      <c r="BK79" s="32">
        <v>0</v>
      </c>
      <c r="BL79" s="32">
        <v>64.532129008639046</v>
      </c>
      <c r="BM79" s="32">
        <v>0</v>
      </c>
      <c r="BN79" s="32">
        <v>23.0242048</v>
      </c>
      <c r="BO79" s="32">
        <v>0</v>
      </c>
      <c r="BP79" s="32">
        <v>4.6247011133408158</v>
      </c>
      <c r="BQ79" s="32">
        <v>0</v>
      </c>
      <c r="BR79" s="32">
        <v>20.009018617144058</v>
      </c>
      <c r="BS79" s="32">
        <v>0</v>
      </c>
      <c r="BT79" s="32">
        <v>0</v>
      </c>
      <c r="BU79" s="32">
        <v>0</v>
      </c>
      <c r="BV79" s="44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54"/>
      <c r="ER79" s="54"/>
      <c r="ES79" s="44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54"/>
      <c r="HO79" s="54"/>
      <c r="HP79" s="44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</row>
    <row r="80" spans="1:252" ht="12.75" customHeight="1" x14ac:dyDescent="0.2">
      <c r="A80" s="44" t="s">
        <v>108</v>
      </c>
      <c r="B80" s="54">
        <v>25.736644241628643</v>
      </c>
      <c r="C80" s="54">
        <v>0</v>
      </c>
      <c r="D80" s="32">
        <v>0</v>
      </c>
      <c r="E80" s="32">
        <v>0</v>
      </c>
      <c r="F80" s="32">
        <v>2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2.5877400000000002</v>
      </c>
      <c r="AW80" s="32">
        <v>0</v>
      </c>
      <c r="AX80" s="32">
        <v>2.5849999800000001</v>
      </c>
      <c r="AY80" s="32">
        <v>0</v>
      </c>
      <c r="AZ80" s="32">
        <v>2.169</v>
      </c>
      <c r="BA80" s="32">
        <v>0</v>
      </c>
      <c r="BB80" s="32">
        <v>1.0565516893928892</v>
      </c>
      <c r="BC80" s="32">
        <v>0</v>
      </c>
      <c r="BD80" s="32">
        <v>3.5340000000000003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4.0332580630399404</v>
      </c>
      <c r="BM80" s="32">
        <v>0</v>
      </c>
      <c r="BN80" s="32">
        <v>7.6747360000000002</v>
      </c>
      <c r="BO80" s="32">
        <v>0</v>
      </c>
      <c r="BP80" s="32">
        <v>9.6358509195813763E-2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44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54"/>
      <c r="ER80" s="54"/>
      <c r="ES80" s="44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54"/>
      <c r="HO80" s="54"/>
      <c r="HP80" s="44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</row>
    <row r="81" spans="1:252" ht="12.75" customHeight="1" x14ac:dyDescent="0.2">
      <c r="A81" s="44" t="s">
        <v>109</v>
      </c>
      <c r="B81" s="54">
        <v>1853.2870122563668</v>
      </c>
      <c r="C81" s="54">
        <v>14642.458573389997</v>
      </c>
      <c r="D81" s="32">
        <v>466.86</v>
      </c>
      <c r="E81" s="32">
        <v>9024.0249999999996</v>
      </c>
      <c r="F81" s="32">
        <v>2</v>
      </c>
      <c r="G81" s="32">
        <v>0</v>
      </c>
      <c r="H81" s="32">
        <v>0</v>
      </c>
      <c r="I81" s="32">
        <v>3140</v>
      </c>
      <c r="J81" s="32">
        <v>0</v>
      </c>
      <c r="K81" s="32">
        <v>720.02700000000004</v>
      </c>
      <c r="L81" s="32">
        <v>942.03800000000001</v>
      </c>
      <c r="M81" s="32">
        <v>1537.0093684210526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5.8230000000000004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30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1.2492799999999999</v>
      </c>
      <c r="AU81" s="32">
        <v>0</v>
      </c>
      <c r="AV81" s="32">
        <v>72.452129999999997</v>
      </c>
      <c r="AW81" s="32">
        <v>0</v>
      </c>
      <c r="AX81" s="32">
        <v>72.375714299999999</v>
      </c>
      <c r="AY81" s="32">
        <v>0</v>
      </c>
      <c r="AZ81" s="32">
        <v>58.549799999999998</v>
      </c>
      <c r="BA81" s="32">
        <v>14</v>
      </c>
      <c r="BB81" s="32">
        <v>45.441377815990521</v>
      </c>
      <c r="BC81" s="32">
        <v>0</v>
      </c>
      <c r="BD81" s="32">
        <v>98.830399999999997</v>
      </c>
      <c r="BE81" s="32">
        <v>25</v>
      </c>
      <c r="BF81" s="32">
        <v>32.784107870350702</v>
      </c>
      <c r="BG81" s="32">
        <v>22.447204968944096</v>
      </c>
      <c r="BH81" s="32">
        <v>0</v>
      </c>
      <c r="BI81" s="32">
        <v>159.94999999999999</v>
      </c>
      <c r="BJ81" s="32">
        <v>0</v>
      </c>
      <c r="BK81" s="32">
        <v>0</v>
      </c>
      <c r="BL81" s="32">
        <v>16.133032252159762</v>
      </c>
      <c r="BM81" s="32">
        <v>0</v>
      </c>
      <c r="BN81" s="32">
        <v>7.6747360000000002</v>
      </c>
      <c r="BO81" s="32">
        <v>0</v>
      </c>
      <c r="BP81" s="32">
        <v>0.1926831965210779</v>
      </c>
      <c r="BQ81" s="32">
        <v>0</v>
      </c>
      <c r="BR81" s="32">
        <v>0.88275082134459071</v>
      </c>
      <c r="BS81" s="32">
        <v>0</v>
      </c>
      <c r="BT81" s="32">
        <v>0</v>
      </c>
      <c r="BU81" s="32">
        <v>0</v>
      </c>
      <c r="BV81" s="44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54"/>
      <c r="ER81" s="54"/>
      <c r="ES81" s="44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54"/>
      <c r="HO81" s="54"/>
      <c r="HP81" s="44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</row>
    <row r="82" spans="1:252" ht="12.75" customHeight="1" x14ac:dyDescent="0.2">
      <c r="A82" s="44" t="s">
        <v>110</v>
      </c>
      <c r="B82" s="54">
        <v>465.28457204548425</v>
      </c>
      <c r="C82" s="54">
        <v>1290.037</v>
      </c>
      <c r="D82" s="32">
        <v>0</v>
      </c>
      <c r="E82" s="32">
        <v>1113.529</v>
      </c>
      <c r="F82" s="32">
        <v>0</v>
      </c>
      <c r="G82" s="32">
        <v>0</v>
      </c>
      <c r="H82" s="32">
        <v>0</v>
      </c>
      <c r="I82" s="32">
        <v>0</v>
      </c>
      <c r="J82" s="32">
        <v>350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80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38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5.1749700000000001</v>
      </c>
      <c r="AW82" s="32">
        <v>0</v>
      </c>
      <c r="AX82" s="32">
        <v>5.1699999600000002</v>
      </c>
      <c r="AY82" s="32">
        <v>0</v>
      </c>
      <c r="AZ82" s="32">
        <v>2.169</v>
      </c>
      <c r="BA82" s="32">
        <v>0</v>
      </c>
      <c r="BB82" s="32">
        <v>3.1696550681786682</v>
      </c>
      <c r="BC82" s="32">
        <v>63.508000000000003</v>
      </c>
      <c r="BD82" s="32">
        <v>7.0603999999999996</v>
      </c>
      <c r="BE82" s="32">
        <v>75</v>
      </c>
      <c r="BF82" s="32">
        <v>0</v>
      </c>
      <c r="BG82" s="32">
        <v>0</v>
      </c>
      <c r="BH82" s="32">
        <v>0</v>
      </c>
      <c r="BI82" s="32">
        <v>0</v>
      </c>
      <c r="BJ82" s="32">
        <v>0</v>
      </c>
      <c r="BK82" s="32">
        <v>0</v>
      </c>
      <c r="BL82" s="32">
        <v>8.0665161260798808</v>
      </c>
      <c r="BM82" s="32">
        <v>0</v>
      </c>
      <c r="BN82" s="32">
        <v>3.8373680000000001</v>
      </c>
      <c r="BO82" s="32">
        <v>0</v>
      </c>
      <c r="BP82" s="32">
        <v>4.8162343662632078E-2</v>
      </c>
      <c r="BQ82" s="32">
        <v>0</v>
      </c>
      <c r="BR82" s="32">
        <v>0.58850054756306047</v>
      </c>
      <c r="BS82" s="32">
        <v>0</v>
      </c>
      <c r="BT82" s="32">
        <v>0</v>
      </c>
      <c r="BU82" s="32">
        <v>0</v>
      </c>
      <c r="BV82" s="44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54"/>
      <c r="ER82" s="54"/>
      <c r="ES82" s="44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54"/>
      <c r="HO82" s="54"/>
      <c r="HP82" s="44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</row>
    <row r="83" spans="1:252" ht="12.75" customHeight="1" x14ac:dyDescent="0.2">
      <c r="A83" s="44" t="s">
        <v>111</v>
      </c>
      <c r="B83" s="54">
        <v>641.56978062365852</v>
      </c>
      <c r="C83" s="54">
        <v>849.50800000000004</v>
      </c>
      <c r="D83" s="32">
        <v>0</v>
      </c>
      <c r="E83" s="32">
        <v>172.74</v>
      </c>
      <c r="F83" s="32">
        <v>0.15</v>
      </c>
      <c r="G83" s="32">
        <v>0</v>
      </c>
      <c r="H83" s="32">
        <v>0</v>
      </c>
      <c r="I83" s="32">
        <v>0</v>
      </c>
      <c r="J83" s="32">
        <v>621</v>
      </c>
      <c r="K83" s="32">
        <v>168.02099999999999</v>
      </c>
      <c r="L83" s="32">
        <v>0</v>
      </c>
      <c r="M83" s="32">
        <v>483.74700000000001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2.5877400000000002</v>
      </c>
      <c r="AW83" s="32">
        <v>0</v>
      </c>
      <c r="AX83" s="32">
        <v>2.5849999800000001</v>
      </c>
      <c r="AY83" s="32">
        <v>0</v>
      </c>
      <c r="AZ83" s="32">
        <v>2.1492</v>
      </c>
      <c r="BA83" s="32">
        <v>0</v>
      </c>
      <c r="BB83" s="32">
        <v>1.0565516893928892</v>
      </c>
      <c r="BC83" s="32">
        <v>0</v>
      </c>
      <c r="BD83" s="32">
        <v>3.5340000000000003</v>
      </c>
      <c r="BE83" s="32">
        <v>25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4.0332580630399404</v>
      </c>
      <c r="BM83" s="32">
        <v>0</v>
      </c>
      <c r="BN83" s="32">
        <v>3.8373680000000001</v>
      </c>
      <c r="BO83" s="32">
        <v>0</v>
      </c>
      <c r="BP83" s="32">
        <v>4.8162343662632078E-2</v>
      </c>
      <c r="BQ83" s="32">
        <v>0</v>
      </c>
      <c r="BR83" s="32">
        <v>0.58850054756306047</v>
      </c>
      <c r="BS83" s="32">
        <v>0</v>
      </c>
      <c r="BT83" s="32">
        <v>0</v>
      </c>
      <c r="BU83" s="32">
        <v>0</v>
      </c>
      <c r="BV83" s="44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54"/>
      <c r="ER83" s="54"/>
      <c r="ES83" s="44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54"/>
      <c r="HO83" s="54"/>
      <c r="HP83" s="44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</row>
    <row r="84" spans="1:252" ht="12.75" customHeight="1" x14ac:dyDescent="0.2">
      <c r="A84" s="44" t="s">
        <v>112</v>
      </c>
      <c r="B84" s="54">
        <v>266.56299999999999</v>
      </c>
      <c r="C84" s="54">
        <v>25</v>
      </c>
      <c r="D84" s="32">
        <v>125.83499999999999</v>
      </c>
      <c r="E84" s="32">
        <v>0</v>
      </c>
      <c r="F84" s="32">
        <v>6.9660000000000002</v>
      </c>
      <c r="G84" s="32">
        <v>0</v>
      </c>
      <c r="H84" s="32">
        <v>0.502</v>
      </c>
      <c r="I84" s="32">
        <v>0</v>
      </c>
      <c r="J84" s="32">
        <v>1.0049999999999999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118.06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0.995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10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3.2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25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44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54"/>
      <c r="ER84" s="54"/>
      <c r="ES84" s="44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54"/>
      <c r="HO84" s="54"/>
      <c r="HP84" s="44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</row>
    <row r="85" spans="1:252" ht="12.75" customHeight="1" x14ac:dyDescent="0.2">
      <c r="A85" s="44" t="s">
        <v>113</v>
      </c>
      <c r="B85" s="54">
        <v>36.905118978311528</v>
      </c>
      <c r="C85" s="54">
        <v>3305.806</v>
      </c>
      <c r="D85" s="32">
        <v>0</v>
      </c>
      <c r="E85" s="32">
        <v>3225.806</v>
      </c>
      <c r="F85" s="32">
        <v>0.5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5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2.5877400000000002</v>
      </c>
      <c r="AW85" s="32">
        <v>0</v>
      </c>
      <c r="AX85" s="32">
        <v>2.5849999800000001</v>
      </c>
      <c r="AY85" s="32">
        <v>0</v>
      </c>
      <c r="AZ85" s="32">
        <v>2.1492</v>
      </c>
      <c r="BA85" s="32">
        <v>0</v>
      </c>
      <c r="BB85" s="32">
        <v>1.0565516893928892</v>
      </c>
      <c r="BC85" s="32">
        <v>0</v>
      </c>
      <c r="BD85" s="32">
        <v>3.5340000000000003</v>
      </c>
      <c r="BE85" s="32">
        <v>75</v>
      </c>
      <c r="BF85" s="32">
        <v>0</v>
      </c>
      <c r="BG85" s="32">
        <v>0</v>
      </c>
      <c r="BH85" s="32">
        <v>0</v>
      </c>
      <c r="BI85" s="32">
        <v>0</v>
      </c>
      <c r="BJ85" s="32">
        <v>0</v>
      </c>
      <c r="BK85" s="32">
        <v>0</v>
      </c>
      <c r="BL85" s="32">
        <v>16.133032252159762</v>
      </c>
      <c r="BM85" s="32">
        <v>0</v>
      </c>
      <c r="BN85" s="32">
        <v>7.6747360000000002</v>
      </c>
      <c r="BO85" s="32">
        <v>0</v>
      </c>
      <c r="BP85" s="32">
        <v>9.6358509195813763E-2</v>
      </c>
      <c r="BQ85" s="32">
        <v>0</v>
      </c>
      <c r="BR85" s="32">
        <v>0.58850054756306047</v>
      </c>
      <c r="BS85" s="32">
        <v>0</v>
      </c>
      <c r="BT85" s="32">
        <v>0</v>
      </c>
      <c r="BU85" s="32">
        <v>0</v>
      </c>
      <c r="BV85" s="44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54"/>
      <c r="ER85" s="54"/>
      <c r="ES85" s="44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54"/>
      <c r="HO85" s="54"/>
      <c r="HP85" s="44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</row>
    <row r="86" spans="1:252" ht="12.75" customHeight="1" x14ac:dyDescent="0.2">
      <c r="A86" s="44" t="s">
        <v>114</v>
      </c>
      <c r="B86" s="54">
        <v>197.56598086819594</v>
      </c>
      <c r="C86" s="54">
        <v>36866.249000000003</v>
      </c>
      <c r="D86" s="32">
        <v>34.770000000000003</v>
      </c>
      <c r="E86" s="32">
        <v>11185.048000000001</v>
      </c>
      <c r="F86" s="32">
        <v>0</v>
      </c>
      <c r="G86" s="32">
        <v>0</v>
      </c>
      <c r="H86" s="32">
        <v>0</v>
      </c>
      <c r="I86" s="32">
        <v>0</v>
      </c>
      <c r="J86" s="32">
        <v>29.995999999999999</v>
      </c>
      <c r="K86" s="32">
        <v>0</v>
      </c>
      <c r="L86" s="32">
        <v>0</v>
      </c>
      <c r="M86" s="32">
        <v>24996.364000000001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6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20.700900000000001</v>
      </c>
      <c r="AW86" s="32">
        <v>639.83699999999999</v>
      </c>
      <c r="AX86" s="32">
        <v>20.678571419999997</v>
      </c>
      <c r="AY86" s="32">
        <v>0</v>
      </c>
      <c r="AZ86" s="32">
        <v>17.347799999999999</v>
      </c>
      <c r="BA86" s="32">
        <v>14</v>
      </c>
      <c r="BB86" s="32">
        <v>11.624827203920718</v>
      </c>
      <c r="BC86" s="32">
        <v>0</v>
      </c>
      <c r="BD86" s="32">
        <v>28.241599999999998</v>
      </c>
      <c r="BE86" s="32">
        <v>25</v>
      </c>
      <c r="BF86" s="32">
        <v>9.7136549353565815</v>
      </c>
      <c r="BG86" s="32">
        <v>0</v>
      </c>
      <c r="BH86" s="32">
        <v>0</v>
      </c>
      <c r="BI86" s="32">
        <v>0</v>
      </c>
      <c r="BJ86" s="32">
        <v>0</v>
      </c>
      <c r="BK86" s="32">
        <v>0</v>
      </c>
      <c r="BL86" s="32">
        <v>16.133032252159762</v>
      </c>
      <c r="BM86" s="32">
        <v>0</v>
      </c>
      <c r="BN86" s="32">
        <v>7.6747360000000002</v>
      </c>
      <c r="BO86" s="32">
        <v>0</v>
      </c>
      <c r="BP86" s="32">
        <v>9.6358509195813763E-2</v>
      </c>
      <c r="BQ86" s="32">
        <v>0</v>
      </c>
      <c r="BR86" s="32">
        <v>0.58850054756306047</v>
      </c>
      <c r="BS86" s="32">
        <v>0</v>
      </c>
      <c r="BT86" s="32">
        <v>0</v>
      </c>
      <c r="BU86" s="32">
        <v>0</v>
      </c>
      <c r="BV86" s="44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54"/>
      <c r="ER86" s="54"/>
      <c r="ES86" s="44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54"/>
      <c r="HO86" s="54"/>
      <c r="HP86" s="44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</row>
    <row r="87" spans="1:252" ht="12.75" customHeight="1" x14ac:dyDescent="0.2">
      <c r="A87" s="44" t="s">
        <v>115</v>
      </c>
      <c r="B87" s="54">
        <v>4315.654621556022</v>
      </c>
      <c r="C87" s="54">
        <v>2780.4139388819881</v>
      </c>
      <c r="D87" s="32">
        <v>0</v>
      </c>
      <c r="E87" s="32">
        <v>25.198</v>
      </c>
      <c r="F87" s="32">
        <v>15</v>
      </c>
      <c r="G87" s="32">
        <v>0</v>
      </c>
      <c r="H87" s="32">
        <v>10</v>
      </c>
      <c r="I87" s="32">
        <v>0</v>
      </c>
      <c r="J87" s="32">
        <v>108.563</v>
      </c>
      <c r="K87" s="32">
        <v>168.178</v>
      </c>
      <c r="L87" s="32">
        <v>0</v>
      </c>
      <c r="M87" s="32">
        <v>37.173999999999999</v>
      </c>
      <c r="N87" s="32">
        <v>38.314</v>
      </c>
      <c r="O87" s="32">
        <v>1920.33</v>
      </c>
      <c r="P87" s="32">
        <v>100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9.9749999999999996</v>
      </c>
      <c r="Y87" s="32">
        <v>0</v>
      </c>
      <c r="Z87" s="32">
        <v>0</v>
      </c>
      <c r="AA87" s="32">
        <v>0</v>
      </c>
      <c r="AB87" s="32">
        <v>0</v>
      </c>
      <c r="AC87" s="32">
        <v>65.444999999999993</v>
      </c>
      <c r="AD87" s="32">
        <v>0</v>
      </c>
      <c r="AE87" s="32">
        <v>52.691000000000003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72.811000000000007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20.433920000000001</v>
      </c>
      <c r="AU87" s="32">
        <v>20.434560000000001</v>
      </c>
      <c r="AV87" s="32">
        <v>755.57469000000003</v>
      </c>
      <c r="AW87" s="32">
        <v>103.21599999999999</v>
      </c>
      <c r="AX87" s="32">
        <v>752.19428579999988</v>
      </c>
      <c r="AY87" s="32">
        <v>0</v>
      </c>
      <c r="AZ87" s="32">
        <v>576.81780000000003</v>
      </c>
      <c r="BA87" s="32">
        <v>40.761000000000003</v>
      </c>
      <c r="BB87" s="32">
        <v>468.15032943231222</v>
      </c>
      <c r="BC87" s="32">
        <v>0</v>
      </c>
      <c r="BD87" s="32">
        <v>1027.1096</v>
      </c>
      <c r="BE87" s="32">
        <v>25.675999999999998</v>
      </c>
      <c r="BF87" s="32">
        <v>349.72429756638439</v>
      </c>
      <c r="BG87" s="32">
        <v>248.49937888198755</v>
      </c>
      <c r="BH87" s="32">
        <v>0</v>
      </c>
      <c r="BI87" s="32">
        <v>0</v>
      </c>
      <c r="BJ87" s="32">
        <v>0</v>
      </c>
      <c r="BK87" s="32">
        <v>0</v>
      </c>
      <c r="BL87" s="32">
        <v>32.266064504319523</v>
      </c>
      <c r="BM87" s="32">
        <v>0</v>
      </c>
      <c r="BN87" s="32">
        <v>38.373675200000001</v>
      </c>
      <c r="BO87" s="32">
        <v>0</v>
      </c>
      <c r="BP87" s="32">
        <v>4.6247011133408158</v>
      </c>
      <c r="BQ87" s="32">
        <v>0</v>
      </c>
      <c r="BR87" s="32">
        <v>8.5332579396643773</v>
      </c>
      <c r="BS87" s="32">
        <v>0</v>
      </c>
      <c r="BT87" s="32">
        <v>0</v>
      </c>
      <c r="BU87" s="32">
        <v>0</v>
      </c>
      <c r="BV87" s="44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54"/>
      <c r="ER87" s="54"/>
      <c r="ES87" s="44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54"/>
      <c r="HO87" s="54"/>
      <c r="HP87" s="44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</row>
    <row r="88" spans="1:252" ht="12.75" customHeight="1" x14ac:dyDescent="0.2">
      <c r="A88" s="44" t="s">
        <v>116</v>
      </c>
      <c r="B88" s="54">
        <v>2216.7807312646164</v>
      </c>
      <c r="C88" s="54">
        <v>3427.2756211180122</v>
      </c>
      <c r="D88" s="32">
        <v>183.03700000000001</v>
      </c>
      <c r="E88" s="32">
        <v>134.99199999999999</v>
      </c>
      <c r="F88" s="32">
        <v>727.71299999999997</v>
      </c>
      <c r="G88" s="32">
        <v>942.84299999999996</v>
      </c>
      <c r="H88" s="32">
        <v>0</v>
      </c>
      <c r="I88" s="32">
        <v>0</v>
      </c>
      <c r="J88" s="32">
        <v>660.87300000000005</v>
      </c>
      <c r="K88" s="32">
        <v>870.03499999999997</v>
      </c>
      <c r="L88" s="32">
        <v>0</v>
      </c>
      <c r="M88" s="32">
        <v>610.80200000000002</v>
      </c>
      <c r="N88" s="32">
        <v>0</v>
      </c>
      <c r="O88" s="32">
        <v>50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99.97</v>
      </c>
      <c r="Z88" s="32">
        <v>0</v>
      </c>
      <c r="AA88" s="32">
        <v>0</v>
      </c>
      <c r="AB88" s="32">
        <v>0</v>
      </c>
      <c r="AC88" s="32">
        <v>0</v>
      </c>
      <c r="AD88" s="32">
        <v>135</v>
      </c>
      <c r="AE88" s="32">
        <v>681.678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2.3610000000000002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2.4319999999999999</v>
      </c>
      <c r="AU88" s="32">
        <v>0</v>
      </c>
      <c r="AV88" s="32">
        <v>108.67845</v>
      </c>
      <c r="AW88" s="32">
        <v>-0.90600000000000003</v>
      </c>
      <c r="AX88" s="32">
        <v>108.56428572</v>
      </c>
      <c r="AY88" s="32">
        <v>0</v>
      </c>
      <c r="AZ88" s="32">
        <v>58.549799999999998</v>
      </c>
      <c r="BA88" s="32">
        <v>0</v>
      </c>
      <c r="BB88" s="32">
        <v>0</v>
      </c>
      <c r="BC88" s="32">
        <v>0</v>
      </c>
      <c r="BD88" s="32">
        <v>148.2456</v>
      </c>
      <c r="BE88" s="32">
        <v>0</v>
      </c>
      <c r="BF88" s="32">
        <v>57.93205958937574</v>
      </c>
      <c r="BG88" s="32">
        <v>35.500621118012425</v>
      </c>
      <c r="BH88" s="32">
        <v>0</v>
      </c>
      <c r="BI88" s="32">
        <v>0</v>
      </c>
      <c r="BJ88" s="32">
        <v>0</v>
      </c>
      <c r="BK88" s="32">
        <v>0</v>
      </c>
      <c r="BL88" s="32">
        <v>16.133032252159762</v>
      </c>
      <c r="BM88" s="32">
        <v>0</v>
      </c>
      <c r="BN88" s="32">
        <v>7.6747360000000002</v>
      </c>
      <c r="BO88" s="32">
        <v>0</v>
      </c>
      <c r="BP88" s="32">
        <v>0.77076660795486118</v>
      </c>
      <c r="BQ88" s="32">
        <v>0</v>
      </c>
      <c r="BR88" s="32">
        <v>1.1770010951261209</v>
      </c>
      <c r="BS88" s="32">
        <v>0</v>
      </c>
      <c r="BT88" s="32">
        <v>0</v>
      </c>
      <c r="BU88" s="32">
        <v>0</v>
      </c>
      <c r="BV88" s="44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54"/>
      <c r="ER88" s="54"/>
      <c r="ES88" s="44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54"/>
      <c r="HO88" s="54"/>
      <c r="HP88" s="44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</row>
    <row r="89" spans="1:252" ht="12.75" customHeight="1" x14ac:dyDescent="0.2">
      <c r="A89" s="44" t="s">
        <v>117</v>
      </c>
      <c r="B89" s="54">
        <v>26682.966209615341</v>
      </c>
      <c r="C89" s="54">
        <v>36864.74410459627</v>
      </c>
      <c r="D89" s="32">
        <v>4765.78</v>
      </c>
      <c r="E89" s="32">
        <v>17968.077000000001</v>
      </c>
      <c r="F89" s="32">
        <v>1018.56</v>
      </c>
      <c r="G89" s="32">
        <v>0</v>
      </c>
      <c r="H89" s="32">
        <v>498.71300000000002</v>
      </c>
      <c r="I89" s="32">
        <v>0</v>
      </c>
      <c r="J89" s="32">
        <v>836.80099999999993</v>
      </c>
      <c r="K89" s="32">
        <v>5201.4790000000003</v>
      </c>
      <c r="L89" s="32">
        <v>56.274999999999999</v>
      </c>
      <c r="M89" s="32">
        <v>1839.662</v>
      </c>
      <c r="N89" s="32">
        <v>0</v>
      </c>
      <c r="O89" s="32">
        <v>0</v>
      </c>
      <c r="P89" s="32">
        <v>10000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29</v>
      </c>
      <c r="X89" s="32">
        <v>0</v>
      </c>
      <c r="Y89" s="32">
        <v>2221.643</v>
      </c>
      <c r="Z89" s="32">
        <v>0</v>
      </c>
      <c r="AA89" s="32">
        <v>1993.1759999999999</v>
      </c>
      <c r="AB89" s="32">
        <v>106</v>
      </c>
      <c r="AC89" s="32">
        <v>89.188999999999993</v>
      </c>
      <c r="AD89" s="32">
        <v>1000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609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95.965440000000001</v>
      </c>
      <c r="AV89" s="32">
        <v>1389.5327400000001</v>
      </c>
      <c r="AW89" s="32">
        <v>6.78</v>
      </c>
      <c r="AX89" s="32">
        <v>1380.3150000000001</v>
      </c>
      <c r="AY89" s="32">
        <v>0</v>
      </c>
      <c r="AZ89" s="32">
        <v>1444.2131999999999</v>
      </c>
      <c r="BA89" s="32">
        <v>2210.6840000000002</v>
      </c>
      <c r="BB89" s="32">
        <v>859.15583381534998</v>
      </c>
      <c r="BC89" s="32">
        <v>590.23500000000001</v>
      </c>
      <c r="BD89" s="32">
        <v>1884.8076000000001</v>
      </c>
      <c r="BE89" s="32">
        <v>3303.3009999999999</v>
      </c>
      <c r="BF89" s="32">
        <v>625.31844632761783</v>
      </c>
      <c r="BG89" s="32">
        <v>456.81366459627327</v>
      </c>
      <c r="BH89" s="32">
        <v>0</v>
      </c>
      <c r="BI89" s="32">
        <v>58.819000000000003</v>
      </c>
      <c r="BJ89" s="32">
        <v>0</v>
      </c>
      <c r="BK89" s="32">
        <v>0</v>
      </c>
      <c r="BL89" s="32">
        <v>645.32129008639049</v>
      </c>
      <c r="BM89" s="32">
        <v>0</v>
      </c>
      <c r="BN89" s="32">
        <v>153.4947008</v>
      </c>
      <c r="BO89" s="32">
        <v>0</v>
      </c>
      <c r="BP89" s="32">
        <v>3.0831340755605439</v>
      </c>
      <c r="BQ89" s="32">
        <v>0</v>
      </c>
      <c r="BR89" s="32">
        <v>15.595264510421103</v>
      </c>
      <c r="BS89" s="32">
        <v>0</v>
      </c>
      <c r="BT89" s="32">
        <v>0</v>
      </c>
      <c r="BU89" s="32">
        <v>190.92</v>
      </c>
      <c r="BV89" s="44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54"/>
      <c r="ER89" s="54"/>
      <c r="ES89" s="44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54"/>
      <c r="HO89" s="54"/>
      <c r="HP89" s="44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</row>
    <row r="90" spans="1:252" ht="12.75" customHeight="1" x14ac:dyDescent="0.2">
      <c r="A90" s="44" t="s">
        <v>118</v>
      </c>
      <c r="B90" s="54">
        <v>5158.4529722989028</v>
      </c>
      <c r="C90" s="54">
        <v>12344.895999999999</v>
      </c>
      <c r="D90" s="32">
        <v>696.005</v>
      </c>
      <c r="E90" s="32">
        <v>325.12599999999998</v>
      </c>
      <c r="F90" s="32">
        <v>147</v>
      </c>
      <c r="G90" s="32">
        <v>0</v>
      </c>
      <c r="H90" s="32">
        <v>36.000999999999998</v>
      </c>
      <c r="I90" s="32">
        <v>0</v>
      </c>
      <c r="J90" s="32">
        <v>502.06099999999998</v>
      </c>
      <c r="K90" s="32">
        <v>5776.835</v>
      </c>
      <c r="L90" s="32">
        <v>0</v>
      </c>
      <c r="M90" s="32">
        <v>2819.6</v>
      </c>
      <c r="N90" s="32">
        <v>50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70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100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152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618.43263000000002</v>
      </c>
      <c r="AW90" s="32">
        <v>0</v>
      </c>
      <c r="AX90" s="32">
        <v>615.19642859999999</v>
      </c>
      <c r="AY90" s="32">
        <v>0</v>
      </c>
      <c r="AZ90" s="32">
        <v>743.51880000000006</v>
      </c>
      <c r="BA90" s="32">
        <v>96.668000000000006</v>
      </c>
      <c r="BB90" s="32">
        <v>382.55171155759513</v>
      </c>
      <c r="BC90" s="32">
        <v>0</v>
      </c>
      <c r="BD90" s="32">
        <v>840.04319999999996</v>
      </c>
      <c r="BE90" s="32">
        <v>1098.0060000000001</v>
      </c>
      <c r="BF90" s="32">
        <v>278.0543993979133</v>
      </c>
      <c r="BG90" s="32">
        <v>180</v>
      </c>
      <c r="BH90" s="32">
        <v>0</v>
      </c>
      <c r="BI90" s="32">
        <v>1799.075</v>
      </c>
      <c r="BJ90" s="32">
        <v>0</v>
      </c>
      <c r="BK90" s="32">
        <v>0</v>
      </c>
      <c r="BL90" s="32">
        <v>64.532129008639046</v>
      </c>
      <c r="BM90" s="32">
        <v>0</v>
      </c>
      <c r="BN90" s="32">
        <v>76.747350400000002</v>
      </c>
      <c r="BO90" s="32">
        <v>0</v>
      </c>
      <c r="BP90" s="32">
        <v>1.5415670377802719</v>
      </c>
      <c r="BQ90" s="32">
        <v>0</v>
      </c>
      <c r="BR90" s="32">
        <v>6.7677562969751959</v>
      </c>
      <c r="BS90" s="32">
        <v>0</v>
      </c>
      <c r="BT90" s="32">
        <v>0</v>
      </c>
      <c r="BU90" s="32">
        <v>27.585999999999999</v>
      </c>
      <c r="BV90" s="44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54"/>
      <c r="ER90" s="54"/>
      <c r="ES90" s="44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54"/>
      <c r="HO90" s="54"/>
      <c r="HP90" s="44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</row>
    <row r="91" spans="1:252" ht="12.75" customHeight="1" x14ac:dyDescent="0.2">
      <c r="A91" s="44" t="s">
        <v>119</v>
      </c>
      <c r="B91" s="54">
        <v>3810.8861950569799</v>
      </c>
      <c r="C91" s="54">
        <v>815.42399999999998</v>
      </c>
      <c r="D91" s="32">
        <v>0</v>
      </c>
      <c r="E91" s="32">
        <v>280.77499999999998</v>
      </c>
      <c r="F91" s="32">
        <v>0</v>
      </c>
      <c r="G91" s="32">
        <v>0</v>
      </c>
      <c r="H91" s="32">
        <v>0</v>
      </c>
      <c r="I91" s="32">
        <v>0</v>
      </c>
      <c r="J91" s="32">
        <v>188.267</v>
      </c>
      <c r="K91" s="32">
        <v>8.1000000000000003E-2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14</v>
      </c>
      <c r="X91" s="32">
        <v>60.908000000000001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66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605.4949499999999</v>
      </c>
      <c r="AW91" s="32">
        <v>-5.35</v>
      </c>
      <c r="AX91" s="32">
        <v>602.27214300000003</v>
      </c>
      <c r="AY91" s="32">
        <v>0</v>
      </c>
      <c r="AZ91" s="32">
        <v>771.98099999999999</v>
      </c>
      <c r="BA91" s="32">
        <v>72.180000000000007</v>
      </c>
      <c r="BB91" s="32">
        <v>375.1544704215454</v>
      </c>
      <c r="BC91" s="32">
        <v>361.16500000000002</v>
      </c>
      <c r="BD91" s="32">
        <v>822.39599999999996</v>
      </c>
      <c r="BE91" s="32">
        <v>0</v>
      </c>
      <c r="BF91" s="32">
        <v>273.19750409203948</v>
      </c>
      <c r="BG91" s="32">
        <v>0</v>
      </c>
      <c r="BH91" s="32">
        <v>0</v>
      </c>
      <c r="BI91" s="32">
        <v>0</v>
      </c>
      <c r="BJ91" s="32">
        <v>0</v>
      </c>
      <c r="BK91" s="32">
        <v>15.919</v>
      </c>
      <c r="BL91" s="32">
        <v>64.532129008639046</v>
      </c>
      <c r="BM91" s="32">
        <v>0</v>
      </c>
      <c r="BN91" s="32">
        <v>38.373675200000001</v>
      </c>
      <c r="BO91" s="32">
        <v>0</v>
      </c>
      <c r="BP91" s="32">
        <v>1.5415670377802719</v>
      </c>
      <c r="BQ91" s="32">
        <v>0</v>
      </c>
      <c r="BR91" s="32">
        <v>6.7677562969751959</v>
      </c>
      <c r="BS91" s="32">
        <v>10.654</v>
      </c>
      <c r="BT91" s="32">
        <v>0</v>
      </c>
      <c r="BU91" s="32">
        <v>0</v>
      </c>
      <c r="BV91" s="44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54"/>
      <c r="ER91" s="54"/>
      <c r="ES91" s="44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54"/>
      <c r="HO91" s="54"/>
      <c r="HP91" s="44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</row>
    <row r="92" spans="1:252" ht="12.75" customHeight="1" x14ac:dyDescent="0.2">
      <c r="A92" s="44" t="s">
        <v>120</v>
      </c>
      <c r="B92" s="54">
        <v>476.79919980574869</v>
      </c>
      <c r="C92" s="54">
        <v>17281.688111801242</v>
      </c>
      <c r="D92" s="32">
        <v>0</v>
      </c>
      <c r="E92" s="32">
        <v>3038.366</v>
      </c>
      <c r="F92" s="32">
        <v>8</v>
      </c>
      <c r="G92" s="32">
        <v>0</v>
      </c>
      <c r="H92" s="32">
        <v>0</v>
      </c>
      <c r="I92" s="32">
        <v>0</v>
      </c>
      <c r="J92" s="32">
        <v>48.784999999999997</v>
      </c>
      <c r="K92" s="32">
        <v>0</v>
      </c>
      <c r="L92" s="32">
        <v>0</v>
      </c>
      <c r="M92" s="32">
        <v>0</v>
      </c>
      <c r="N92" s="32">
        <v>0</v>
      </c>
      <c r="O92" s="32">
        <v>9965.8119999999999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3.8</v>
      </c>
      <c r="Y92" s="32">
        <v>2.7</v>
      </c>
      <c r="Z92" s="32">
        <v>0</v>
      </c>
      <c r="AA92" s="32">
        <v>442.33199999999999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51.751740000000005</v>
      </c>
      <c r="AW92" s="32">
        <v>600.673</v>
      </c>
      <c r="AX92" s="32">
        <v>51.697142819999996</v>
      </c>
      <c r="AY92" s="32">
        <v>505</v>
      </c>
      <c r="AZ92" s="32">
        <v>147.4572</v>
      </c>
      <c r="BA92" s="32">
        <v>2684.9430000000002</v>
      </c>
      <c r="BB92" s="32">
        <v>31.703447233284024</v>
      </c>
      <c r="BC92" s="32">
        <v>0</v>
      </c>
      <c r="BD92" s="32">
        <v>70.596400000000003</v>
      </c>
      <c r="BE92" s="32">
        <v>25</v>
      </c>
      <c r="BF92" s="32">
        <v>23.069848956220767</v>
      </c>
      <c r="BG92" s="32">
        <v>16.862111801242232</v>
      </c>
      <c r="BH92" s="32">
        <v>0</v>
      </c>
      <c r="BI92" s="32">
        <v>0</v>
      </c>
      <c r="BJ92" s="32">
        <v>0</v>
      </c>
      <c r="BK92" s="32">
        <v>0</v>
      </c>
      <c r="BL92" s="32">
        <v>16.133032252159762</v>
      </c>
      <c r="BM92" s="32">
        <v>0</v>
      </c>
      <c r="BN92" s="32">
        <v>23.0242048</v>
      </c>
      <c r="BO92" s="32">
        <v>0</v>
      </c>
      <c r="BP92" s="32">
        <v>0.1926831965210779</v>
      </c>
      <c r="BQ92" s="32">
        <v>0</v>
      </c>
      <c r="BR92" s="32">
        <v>0.58850054756306047</v>
      </c>
      <c r="BS92" s="32">
        <v>0</v>
      </c>
      <c r="BT92" s="32">
        <v>0</v>
      </c>
      <c r="BU92" s="32">
        <v>0</v>
      </c>
      <c r="BV92" s="44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54"/>
      <c r="ER92" s="54"/>
      <c r="ES92" s="44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54"/>
      <c r="HO92" s="54"/>
      <c r="HP92" s="44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</row>
    <row r="93" spans="1:252" ht="12.75" customHeight="1" x14ac:dyDescent="0.2">
      <c r="A93" s="44" t="s">
        <v>121</v>
      </c>
      <c r="B93" s="54">
        <v>75539.804226575172</v>
      </c>
      <c r="C93" s="54">
        <v>45003.806479999999</v>
      </c>
      <c r="D93" s="32">
        <v>11366.539000000001</v>
      </c>
      <c r="E93" s="32">
        <v>6008.3190000000004</v>
      </c>
      <c r="F93" s="32">
        <v>1915.7090000000001</v>
      </c>
      <c r="G93" s="32">
        <v>791.34900000000005</v>
      </c>
      <c r="H93" s="32">
        <v>3959.1320000000001</v>
      </c>
      <c r="I93" s="32">
        <v>0</v>
      </c>
      <c r="J93" s="32">
        <v>10472.548000000001</v>
      </c>
      <c r="K93" s="32">
        <v>7738.7150000000001</v>
      </c>
      <c r="L93" s="32">
        <v>12803.011</v>
      </c>
      <c r="M93" s="32">
        <v>10448.338</v>
      </c>
      <c r="N93" s="32">
        <v>7790.549</v>
      </c>
      <c r="O93" s="32">
        <v>5240.0820000000003</v>
      </c>
      <c r="P93" s="32">
        <v>2754.7</v>
      </c>
      <c r="Q93" s="32">
        <v>0</v>
      </c>
      <c r="R93" s="32">
        <v>1192</v>
      </c>
      <c r="S93" s="32">
        <v>0</v>
      </c>
      <c r="T93" s="32">
        <v>4382.5720000000001</v>
      </c>
      <c r="U93" s="32">
        <v>0</v>
      </c>
      <c r="V93" s="32">
        <v>0</v>
      </c>
      <c r="W93" s="32">
        <v>334</v>
      </c>
      <c r="X93" s="32">
        <v>470</v>
      </c>
      <c r="Y93" s="32">
        <v>36.401999999999987</v>
      </c>
      <c r="Z93" s="32">
        <v>0</v>
      </c>
      <c r="AA93" s="32">
        <v>0</v>
      </c>
      <c r="AB93" s="32">
        <v>0</v>
      </c>
      <c r="AC93" s="32">
        <v>0</v>
      </c>
      <c r="AD93" s="32">
        <v>5108.5569999999998</v>
      </c>
      <c r="AE93" s="32">
        <v>2230.1120000000001</v>
      </c>
      <c r="AF93" s="32">
        <v>3267.1320000000001</v>
      </c>
      <c r="AG93" s="32">
        <v>909.94</v>
      </c>
      <c r="AH93" s="32">
        <v>0</v>
      </c>
      <c r="AI93" s="32">
        <v>360.42399999999998</v>
      </c>
      <c r="AJ93" s="32">
        <v>0</v>
      </c>
      <c r="AK93" s="32">
        <v>65.117999999999995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1562.3033600000001</v>
      </c>
      <c r="AU93" s="32">
        <v>113.58847999999999</v>
      </c>
      <c r="AV93" s="32">
        <v>1293.7924800000001</v>
      </c>
      <c r="AW93" s="32">
        <v>1501.27</v>
      </c>
      <c r="AX93" s="32">
        <v>1287.2599997999998</v>
      </c>
      <c r="AY93" s="32">
        <v>4755.4350000000004</v>
      </c>
      <c r="AZ93" s="32">
        <v>898.24019999999996</v>
      </c>
      <c r="BA93" s="32">
        <v>203.80500000000001</v>
      </c>
      <c r="BB93" s="32">
        <v>801.03307710604577</v>
      </c>
      <c r="BC93" s="32">
        <v>0</v>
      </c>
      <c r="BD93" s="32">
        <v>3322.2726000000002</v>
      </c>
      <c r="BE93" s="32">
        <v>4194.9459999999999</v>
      </c>
      <c r="BF93" s="32">
        <v>695.18164265874884</v>
      </c>
      <c r="BG93" s="32">
        <v>0</v>
      </c>
      <c r="BH93" s="32">
        <v>0</v>
      </c>
      <c r="BI93" s="32">
        <v>71.962999999999994</v>
      </c>
      <c r="BJ93" s="32">
        <v>0</v>
      </c>
      <c r="BK93" s="32">
        <v>0</v>
      </c>
      <c r="BL93" s="32">
        <v>129.06425801727809</v>
      </c>
      <c r="BM93" s="32">
        <v>0</v>
      </c>
      <c r="BN93" s="32">
        <v>38.373675200000001</v>
      </c>
      <c r="BO93" s="32">
        <v>0</v>
      </c>
      <c r="BP93" s="32">
        <v>15.415670377802721</v>
      </c>
      <c r="BQ93" s="32">
        <v>0</v>
      </c>
      <c r="BR93" s="32">
        <v>14.418263415294982</v>
      </c>
      <c r="BS93" s="32">
        <v>0</v>
      </c>
      <c r="BT93" s="32">
        <v>0</v>
      </c>
      <c r="BU93" s="32">
        <v>0</v>
      </c>
      <c r="BV93" s="44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54"/>
      <c r="ER93" s="54"/>
      <c r="ES93" s="44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54"/>
      <c r="HO93" s="54"/>
      <c r="HP93" s="44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</row>
    <row r="94" spans="1:252" ht="12.75" customHeight="1" x14ac:dyDescent="0.2">
      <c r="A94" s="44" t="s">
        <v>122</v>
      </c>
      <c r="B94" s="54">
        <v>6316.471753363543</v>
      </c>
      <c r="C94" s="54">
        <v>521.76904968944098</v>
      </c>
      <c r="D94" s="32">
        <v>100</v>
      </c>
      <c r="E94" s="32">
        <v>14.654</v>
      </c>
      <c r="F94" s="32">
        <v>250</v>
      </c>
      <c r="G94" s="32">
        <v>10</v>
      </c>
      <c r="H94" s="32">
        <v>40</v>
      </c>
      <c r="I94" s="32">
        <v>0</v>
      </c>
      <c r="J94" s="32">
        <v>100</v>
      </c>
      <c r="K94" s="32">
        <v>50</v>
      </c>
      <c r="L94" s="32">
        <v>0</v>
      </c>
      <c r="M94" s="32">
        <v>20</v>
      </c>
      <c r="N94" s="32">
        <v>100</v>
      </c>
      <c r="O94" s="32">
        <v>0</v>
      </c>
      <c r="P94" s="32">
        <v>51.4</v>
      </c>
      <c r="Q94" s="32">
        <v>0</v>
      </c>
      <c r="R94" s="32">
        <v>0</v>
      </c>
      <c r="S94" s="32">
        <v>0</v>
      </c>
      <c r="T94" s="32">
        <v>72.5</v>
      </c>
      <c r="U94" s="32">
        <v>0</v>
      </c>
      <c r="V94" s="32">
        <v>0</v>
      </c>
      <c r="W94" s="32">
        <v>0</v>
      </c>
      <c r="X94" s="32">
        <v>140</v>
      </c>
      <c r="Y94" s="32">
        <v>20</v>
      </c>
      <c r="Z94" s="32">
        <v>10</v>
      </c>
      <c r="AA94" s="32">
        <v>0</v>
      </c>
      <c r="AB94" s="32">
        <v>0</v>
      </c>
      <c r="AC94" s="32">
        <v>29.274999999999999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2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16</v>
      </c>
      <c r="AV94" s="32">
        <v>998.80745999999999</v>
      </c>
      <c r="AW94" s="32">
        <v>0</v>
      </c>
      <c r="AX94" s="32">
        <v>992.58642839999993</v>
      </c>
      <c r="AY94" s="32">
        <v>0</v>
      </c>
      <c r="AZ94" s="32">
        <v>850.96319999999992</v>
      </c>
      <c r="BA94" s="32">
        <v>111.673</v>
      </c>
      <c r="BB94" s="32">
        <v>617.15446246329793</v>
      </c>
      <c r="BC94" s="32">
        <v>0</v>
      </c>
      <c r="BD94" s="32">
        <v>1355.3688000000002</v>
      </c>
      <c r="BE94" s="32">
        <v>59.430999999999997</v>
      </c>
      <c r="BF94" s="32">
        <v>535.87042421234776</v>
      </c>
      <c r="BG94" s="32">
        <v>167.47204968944098</v>
      </c>
      <c r="BH94" s="32">
        <v>0</v>
      </c>
      <c r="BI94" s="32">
        <v>0</v>
      </c>
      <c r="BJ94" s="32">
        <v>0</v>
      </c>
      <c r="BK94" s="32">
        <v>21.263999999999999</v>
      </c>
      <c r="BL94" s="32">
        <v>64.532129008639046</v>
      </c>
      <c r="BM94" s="32">
        <v>0</v>
      </c>
      <c r="BN94" s="32">
        <v>23.0242048</v>
      </c>
      <c r="BO94" s="32">
        <v>0</v>
      </c>
      <c r="BP94" s="32">
        <v>3.0831340755605439</v>
      </c>
      <c r="BQ94" s="32">
        <v>0</v>
      </c>
      <c r="BR94" s="32">
        <v>11.181510403698152</v>
      </c>
      <c r="BS94" s="32">
        <v>0</v>
      </c>
      <c r="BT94" s="32">
        <v>0</v>
      </c>
      <c r="BU94" s="32">
        <v>0</v>
      </c>
      <c r="BV94" s="44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54"/>
      <c r="ER94" s="54"/>
      <c r="ES94" s="44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54"/>
      <c r="HO94" s="54"/>
      <c r="HP94" s="44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</row>
    <row r="95" spans="1:252" ht="12.75" customHeight="1" x14ac:dyDescent="0.2">
      <c r="A95" s="44" t="s">
        <v>123</v>
      </c>
      <c r="B95" s="54">
        <v>129910.56666528745</v>
      </c>
      <c r="C95" s="54">
        <v>132882.49897590064</v>
      </c>
      <c r="D95" s="32">
        <v>5235.6019999999999</v>
      </c>
      <c r="E95" s="32">
        <v>5452.2190000000001</v>
      </c>
      <c r="F95" s="32">
        <v>1303.7809999999999</v>
      </c>
      <c r="G95" s="32">
        <v>953.70500000000004</v>
      </c>
      <c r="H95" s="32">
        <v>1293.6610000000001</v>
      </c>
      <c r="I95" s="32">
        <v>4193</v>
      </c>
      <c r="J95" s="32">
        <v>3926.7</v>
      </c>
      <c r="K95" s="32">
        <v>9774.0859999999993</v>
      </c>
      <c r="L95" s="32">
        <v>12712.536</v>
      </c>
      <c r="M95" s="32">
        <v>10053.962</v>
      </c>
      <c r="N95" s="32">
        <v>646.83100000000002</v>
      </c>
      <c r="O95" s="32">
        <v>9885.1049999999996</v>
      </c>
      <c r="P95" s="32">
        <v>25656.79</v>
      </c>
      <c r="Q95" s="32">
        <v>10123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3</v>
      </c>
      <c r="X95" s="32">
        <v>0</v>
      </c>
      <c r="Y95" s="32">
        <v>1735.0250000000001</v>
      </c>
      <c r="Z95" s="32">
        <v>0</v>
      </c>
      <c r="AA95" s="32">
        <v>139.54499999999999</v>
      </c>
      <c r="AB95" s="32">
        <v>1075.3599999999999</v>
      </c>
      <c r="AC95" s="32">
        <v>2321.1990000000001</v>
      </c>
      <c r="AD95" s="32">
        <v>7900.5879999999997</v>
      </c>
      <c r="AE95" s="32">
        <v>2812.2040000000002</v>
      </c>
      <c r="AF95" s="32">
        <v>0</v>
      </c>
      <c r="AG95" s="32">
        <v>0</v>
      </c>
      <c r="AH95" s="32">
        <v>0</v>
      </c>
      <c r="AI95" s="32">
        <v>537.04</v>
      </c>
      <c r="AJ95" s="32">
        <v>0</v>
      </c>
      <c r="AK95" s="32">
        <v>389.74799999999999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2680</v>
      </c>
      <c r="AT95" s="32">
        <v>30.393600000000003</v>
      </c>
      <c r="AU95" s="32">
        <v>13.025920000000001</v>
      </c>
      <c r="AV95" s="32">
        <v>12997.4367</v>
      </c>
      <c r="AW95" s="32">
        <v>20402.308000000001</v>
      </c>
      <c r="AX95" s="32">
        <v>13232.384998</v>
      </c>
      <c r="AY95" s="32">
        <v>342.08100000000002</v>
      </c>
      <c r="AZ95" s="32">
        <v>9645.4349999999995</v>
      </c>
      <c r="BA95" s="32">
        <v>37523.006000000001</v>
      </c>
      <c r="BB95" s="32">
        <v>8039.9224942252549</v>
      </c>
      <c r="BC95" s="32">
        <v>4403.16</v>
      </c>
      <c r="BD95" s="32">
        <v>17907.520800000002</v>
      </c>
      <c r="BE95" s="32">
        <v>4800.6859999999997</v>
      </c>
      <c r="BF95" s="32">
        <v>6977.879121665379</v>
      </c>
      <c r="BG95" s="32">
        <v>3921.4310559006208</v>
      </c>
      <c r="BH95" s="32">
        <v>0</v>
      </c>
      <c r="BI95" s="32">
        <v>135.47300000000001</v>
      </c>
      <c r="BJ95" s="32">
        <v>0</v>
      </c>
      <c r="BK95" s="32">
        <v>0</v>
      </c>
      <c r="BL95" s="32">
        <v>967.98193512958562</v>
      </c>
      <c r="BM95" s="32">
        <v>0</v>
      </c>
      <c r="BN95" s="32">
        <v>191.86837600000004</v>
      </c>
      <c r="BO95" s="32">
        <v>0</v>
      </c>
      <c r="BP95" s="32">
        <v>23.123505566704083</v>
      </c>
      <c r="BQ95" s="32">
        <v>143.364</v>
      </c>
      <c r="BR95" s="32">
        <v>144.77113470051287</v>
      </c>
      <c r="BS95" s="32">
        <v>0</v>
      </c>
      <c r="BT95" s="32">
        <v>0</v>
      </c>
      <c r="BU95" s="32">
        <v>0</v>
      </c>
      <c r="BV95" s="44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54"/>
      <c r="ER95" s="54"/>
      <c r="ES95" s="44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54"/>
      <c r="HO95" s="54"/>
      <c r="HP95" s="44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</row>
    <row r="96" spans="1:252" ht="12.75" customHeight="1" x14ac:dyDescent="0.2">
      <c r="A96" s="44" t="s">
        <v>124</v>
      </c>
      <c r="B96" s="54">
        <v>45911.573049095634</v>
      </c>
      <c r="C96" s="54">
        <v>318.39100000000002</v>
      </c>
      <c r="D96" s="32">
        <v>611.726</v>
      </c>
      <c r="E96" s="32">
        <v>146.30000000000001</v>
      </c>
      <c r="F96" s="32">
        <v>1</v>
      </c>
      <c r="G96" s="32">
        <v>0</v>
      </c>
      <c r="H96" s="32">
        <v>24910.167000000001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24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30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36.226320000000001</v>
      </c>
      <c r="AW96" s="32">
        <v>0</v>
      </c>
      <c r="AX96" s="32">
        <v>36.187857120000004</v>
      </c>
      <c r="AY96" s="32">
        <v>0</v>
      </c>
      <c r="AZ96" s="32">
        <v>23.853000000000002</v>
      </c>
      <c r="BA96" s="32">
        <v>0</v>
      </c>
      <c r="BB96" s="32">
        <v>0</v>
      </c>
      <c r="BC96" s="32">
        <v>0</v>
      </c>
      <c r="BD96" s="32">
        <v>49.415199999999999</v>
      </c>
      <c r="BE96" s="32">
        <v>0</v>
      </c>
      <c r="BF96" s="32">
        <v>15.784328742769995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16.133032252159762</v>
      </c>
      <c r="BM96" s="32">
        <v>148.09100000000001</v>
      </c>
      <c r="BN96" s="32">
        <v>7.6747360000000002</v>
      </c>
      <c r="BO96" s="32">
        <v>0</v>
      </c>
      <c r="BP96" s="32">
        <v>9.6358509195813763E-2</v>
      </c>
      <c r="BQ96" s="32">
        <v>0</v>
      </c>
      <c r="BR96" s="32">
        <v>0.58850054756306047</v>
      </c>
      <c r="BS96" s="32">
        <v>0</v>
      </c>
      <c r="BT96" s="32">
        <v>0</v>
      </c>
      <c r="BU96" s="32">
        <v>0</v>
      </c>
      <c r="BV96" s="44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54"/>
      <c r="ER96" s="54"/>
      <c r="ES96" s="44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54"/>
      <c r="HO96" s="54"/>
      <c r="HP96" s="44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</row>
    <row r="97" spans="1:252" ht="12.75" customHeight="1" x14ac:dyDescent="0.2">
      <c r="A97" s="44" t="s">
        <v>125</v>
      </c>
      <c r="B97" s="54">
        <v>332039.57451044512</v>
      </c>
      <c r="C97" s="54">
        <v>1240750.6478881987</v>
      </c>
      <c r="D97" s="32">
        <v>80773.316999999995</v>
      </c>
      <c r="E97" s="32">
        <v>305668.07299999997</v>
      </c>
      <c r="F97" s="32">
        <v>946.80899999999997</v>
      </c>
      <c r="G97" s="32">
        <v>1000</v>
      </c>
      <c r="H97" s="32">
        <v>0</v>
      </c>
      <c r="I97" s="32">
        <v>1707</v>
      </c>
      <c r="J97" s="32">
        <v>22722.303</v>
      </c>
      <c r="K97" s="32">
        <v>240296.33300000001</v>
      </c>
      <c r="L97" s="32">
        <v>3225.1320000000001</v>
      </c>
      <c r="M97" s="32">
        <v>235208.56599999999</v>
      </c>
      <c r="N97" s="32">
        <v>21978.366000000002</v>
      </c>
      <c r="O97" s="32">
        <v>230960.736</v>
      </c>
      <c r="P97" s="32">
        <v>29654.46</v>
      </c>
      <c r="Q97" s="32">
        <v>0</v>
      </c>
      <c r="R97" s="32">
        <v>0</v>
      </c>
      <c r="S97" s="32">
        <v>80</v>
      </c>
      <c r="T97" s="32">
        <v>3135.8020000000001</v>
      </c>
      <c r="U97" s="32">
        <v>0</v>
      </c>
      <c r="V97" s="32">
        <v>0</v>
      </c>
      <c r="W97" s="32">
        <v>0</v>
      </c>
      <c r="X97" s="32">
        <v>1269.095</v>
      </c>
      <c r="Y97" s="32">
        <v>3000</v>
      </c>
      <c r="Z97" s="32">
        <v>86.754999999999995</v>
      </c>
      <c r="AA97" s="32">
        <v>46672.423999999999</v>
      </c>
      <c r="AB97" s="32">
        <v>835.72900000000004</v>
      </c>
      <c r="AC97" s="32">
        <v>14843.004000000001</v>
      </c>
      <c r="AD97" s="32">
        <v>12444.382</v>
      </c>
      <c r="AE97" s="32">
        <v>16534.911</v>
      </c>
      <c r="AF97" s="32">
        <v>2052.4279999999999</v>
      </c>
      <c r="AG97" s="32">
        <v>5420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14.95</v>
      </c>
      <c r="AN97" s="32">
        <v>0</v>
      </c>
      <c r="AO97" s="32">
        <v>1699</v>
      </c>
      <c r="AP97" s="32">
        <v>0</v>
      </c>
      <c r="AQ97" s="32">
        <v>0</v>
      </c>
      <c r="AR97" s="32">
        <v>0</v>
      </c>
      <c r="AS97" s="32">
        <v>5188.6000000000004</v>
      </c>
      <c r="AT97" s="32">
        <v>0</v>
      </c>
      <c r="AU97" s="32">
        <v>0</v>
      </c>
      <c r="AV97" s="32">
        <v>32577.688200000001</v>
      </c>
      <c r="AW97" s="32">
        <v>33951.972999999998</v>
      </c>
      <c r="AX97" s="32">
        <v>32401.219997999997</v>
      </c>
      <c r="AY97" s="32">
        <v>5236.5600000000004</v>
      </c>
      <c r="AZ97" s="32">
        <v>23493.4002</v>
      </c>
      <c r="BA97" s="32">
        <v>42099.957999999999</v>
      </c>
      <c r="BB97" s="32">
        <v>20172.720715923944</v>
      </c>
      <c r="BC97" s="32">
        <v>12179.062</v>
      </c>
      <c r="BD97" s="32">
        <v>44228.853600000002</v>
      </c>
      <c r="BE97" s="32">
        <v>19895.962</v>
      </c>
      <c r="BF97" s="32">
        <v>17492.489876394993</v>
      </c>
      <c r="BG97" s="32">
        <v>10718.337888198757</v>
      </c>
      <c r="BH97" s="32">
        <v>0</v>
      </c>
      <c r="BI97" s="32">
        <v>180.31700000000001</v>
      </c>
      <c r="BJ97" s="32">
        <v>0</v>
      </c>
      <c r="BK97" s="32">
        <v>140.291</v>
      </c>
      <c r="BL97" s="32">
        <v>1935.9638702591712</v>
      </c>
      <c r="BM97" s="32">
        <v>706.553</v>
      </c>
      <c r="BN97" s="32">
        <v>383.73675200000008</v>
      </c>
      <c r="BO97" s="32">
        <v>0</v>
      </c>
      <c r="BP97" s="32">
        <v>38.539175944506795</v>
      </c>
      <c r="BQ97" s="32">
        <v>6650.11</v>
      </c>
      <c r="BR97" s="32">
        <v>363.10483784640832</v>
      </c>
      <c r="BS97" s="32">
        <v>372.26600000000002</v>
      </c>
      <c r="BT97" s="32">
        <v>0</v>
      </c>
      <c r="BU97" s="32">
        <v>325.661</v>
      </c>
      <c r="BV97" s="44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54"/>
      <c r="ER97" s="54"/>
      <c r="ES97" s="44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54"/>
      <c r="HO97" s="54"/>
      <c r="HP97" s="44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</row>
    <row r="98" spans="1:252" ht="12.75" customHeight="1" x14ac:dyDescent="0.2">
      <c r="A98" s="44" t="s">
        <v>126</v>
      </c>
      <c r="B98" s="54">
        <v>2836.4236888319974</v>
      </c>
      <c r="C98" s="54">
        <v>3573.366944099379</v>
      </c>
      <c r="D98" s="32">
        <v>486.60500000000002</v>
      </c>
      <c r="E98" s="32">
        <v>511.99599999999998</v>
      </c>
      <c r="F98" s="32">
        <v>0</v>
      </c>
      <c r="G98" s="32">
        <v>0</v>
      </c>
      <c r="H98" s="32">
        <v>50.070999999999998</v>
      </c>
      <c r="I98" s="32">
        <v>0</v>
      </c>
      <c r="J98" s="32">
        <v>2000</v>
      </c>
      <c r="K98" s="32">
        <v>29.657</v>
      </c>
      <c r="L98" s="32">
        <v>46.61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550</v>
      </c>
      <c r="X98" s="32">
        <v>5</v>
      </c>
      <c r="Y98" s="32">
        <v>0</v>
      </c>
      <c r="Z98" s="32">
        <v>0</v>
      </c>
      <c r="AA98" s="32">
        <v>63.91</v>
      </c>
      <c r="AB98" s="32">
        <v>0</v>
      </c>
      <c r="AC98" s="32">
        <v>0</v>
      </c>
      <c r="AD98" s="32">
        <v>0</v>
      </c>
      <c r="AE98" s="32">
        <v>2337.7739999999999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36.226320000000001</v>
      </c>
      <c r="AW98" s="32">
        <v>0</v>
      </c>
      <c r="AX98" s="32">
        <v>36.187857120000004</v>
      </c>
      <c r="AY98" s="32">
        <v>49.261000000000003</v>
      </c>
      <c r="AZ98" s="32">
        <v>47.706599999999995</v>
      </c>
      <c r="BA98" s="32">
        <v>0</v>
      </c>
      <c r="BB98" s="32">
        <v>22.191723408149084</v>
      </c>
      <c r="BC98" s="32">
        <v>0</v>
      </c>
      <c r="BD98" s="32">
        <v>49.415199999999999</v>
      </c>
      <c r="BE98" s="32">
        <v>25</v>
      </c>
      <c r="BF98" s="32">
        <v>15.784328742769995</v>
      </c>
      <c r="BG98" s="32">
        <v>5.7689440993788814</v>
      </c>
      <c r="BH98" s="32">
        <v>0</v>
      </c>
      <c r="BI98" s="32">
        <v>0</v>
      </c>
      <c r="BJ98" s="32">
        <v>0</v>
      </c>
      <c r="BK98" s="32">
        <v>0</v>
      </c>
      <c r="BL98" s="32">
        <v>32.266064504319523</v>
      </c>
      <c r="BM98" s="32">
        <v>0</v>
      </c>
      <c r="BN98" s="32">
        <v>7.6747360000000002</v>
      </c>
      <c r="BO98" s="32">
        <v>0</v>
      </c>
      <c r="BP98" s="32">
        <v>9.6358509195813763E-2</v>
      </c>
      <c r="BQ98" s="32">
        <v>0</v>
      </c>
      <c r="BR98" s="32">
        <v>0.58850054756306047</v>
      </c>
      <c r="BS98" s="32">
        <v>0</v>
      </c>
      <c r="BT98" s="32">
        <v>0</v>
      </c>
      <c r="BU98" s="32">
        <v>0</v>
      </c>
      <c r="BV98" s="44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54"/>
      <c r="ER98" s="54"/>
      <c r="ES98" s="44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54"/>
      <c r="HO98" s="54"/>
      <c r="HP98" s="44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</row>
    <row r="99" spans="1:252" ht="12.75" customHeight="1" x14ac:dyDescent="0.2">
      <c r="A99" s="44" t="s">
        <v>127</v>
      </c>
      <c r="B99" s="54">
        <v>1724.8211223840024</v>
      </c>
      <c r="C99" s="54">
        <v>5032.982577639752</v>
      </c>
      <c r="D99" s="32">
        <v>196.98599999999999</v>
      </c>
      <c r="E99" s="32">
        <v>2413.2710000000002</v>
      </c>
      <c r="F99" s="32">
        <v>49.97</v>
      </c>
      <c r="G99" s="32">
        <v>19.975000000000001</v>
      </c>
      <c r="H99" s="32">
        <v>99.97</v>
      </c>
      <c r="I99" s="32">
        <v>0</v>
      </c>
      <c r="J99" s="32">
        <v>176.97</v>
      </c>
      <c r="K99" s="32">
        <v>0</v>
      </c>
      <c r="L99" s="32">
        <v>0</v>
      </c>
      <c r="M99" s="32">
        <v>19.975000000000001</v>
      </c>
      <c r="N99" s="32">
        <v>0</v>
      </c>
      <c r="O99" s="32">
        <v>184.999</v>
      </c>
      <c r="P99" s="32">
        <v>10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20</v>
      </c>
      <c r="X99" s="32">
        <v>30</v>
      </c>
      <c r="Y99" s="32">
        <v>72</v>
      </c>
      <c r="Z99" s="32">
        <v>0</v>
      </c>
      <c r="AA99" s="32">
        <v>0</v>
      </c>
      <c r="AB99" s="32">
        <v>0</v>
      </c>
      <c r="AC99" s="32">
        <v>150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59.945</v>
      </c>
      <c r="AL99" s="32">
        <v>0</v>
      </c>
      <c r="AM99" s="32">
        <v>0</v>
      </c>
      <c r="AN99" s="32">
        <v>0</v>
      </c>
      <c r="AO99" s="32">
        <v>105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6.3840000000000003</v>
      </c>
      <c r="AV99" s="32">
        <v>196.65651</v>
      </c>
      <c r="AW99" s="32">
        <v>0</v>
      </c>
      <c r="AX99" s="32">
        <v>196.44928572000001</v>
      </c>
      <c r="AY99" s="32">
        <v>0</v>
      </c>
      <c r="AZ99" s="32">
        <v>262.38779999999997</v>
      </c>
      <c r="BA99" s="32">
        <v>275.97699999999998</v>
      </c>
      <c r="BB99" s="32">
        <v>122.58620286526507</v>
      </c>
      <c r="BC99" s="32">
        <v>0</v>
      </c>
      <c r="BD99" s="32">
        <v>268.24959999999999</v>
      </c>
      <c r="BE99" s="32">
        <v>50</v>
      </c>
      <c r="BF99" s="32">
        <v>88.63705368897547</v>
      </c>
      <c r="BG99" s="32">
        <v>64.787577639751547</v>
      </c>
      <c r="BH99" s="32">
        <v>0</v>
      </c>
      <c r="BI99" s="32">
        <v>1590.6690000000001</v>
      </c>
      <c r="BJ99" s="32">
        <v>0</v>
      </c>
      <c r="BK99" s="32">
        <v>0</v>
      </c>
      <c r="BL99" s="32">
        <v>16.133032252159762</v>
      </c>
      <c r="BM99" s="32">
        <v>0</v>
      </c>
      <c r="BN99" s="32">
        <v>7.6747360000000002</v>
      </c>
      <c r="BO99" s="32">
        <v>0</v>
      </c>
      <c r="BP99" s="32">
        <v>0.38540021491270543</v>
      </c>
      <c r="BQ99" s="32">
        <v>0</v>
      </c>
      <c r="BR99" s="32">
        <v>1.7655016426891814</v>
      </c>
      <c r="BS99" s="32">
        <v>0</v>
      </c>
      <c r="BT99" s="32">
        <v>0</v>
      </c>
      <c r="BU99" s="32">
        <v>0</v>
      </c>
      <c r="BV99" s="44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54"/>
      <c r="ER99" s="54"/>
      <c r="ES99" s="44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54"/>
      <c r="HO99" s="54"/>
      <c r="HP99" s="44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</row>
    <row r="100" spans="1:252" ht="12.75" customHeight="1" x14ac:dyDescent="0.2">
      <c r="A100" s="44" t="s">
        <v>128</v>
      </c>
      <c r="B100" s="54">
        <v>838.64838229779264</v>
      </c>
      <c r="C100" s="54">
        <v>8126.9840000000004</v>
      </c>
      <c r="D100" s="32">
        <v>331.10399999999998</v>
      </c>
      <c r="E100" s="32">
        <v>0</v>
      </c>
      <c r="F100" s="32">
        <v>0</v>
      </c>
      <c r="G100" s="32">
        <v>0</v>
      </c>
      <c r="H100" s="32">
        <v>10.109</v>
      </c>
      <c r="I100" s="32">
        <v>0</v>
      </c>
      <c r="J100" s="32">
        <v>150.24700000000001</v>
      </c>
      <c r="K100" s="32">
        <v>7100.2780000000002</v>
      </c>
      <c r="L100" s="32">
        <v>0</v>
      </c>
      <c r="M100" s="32">
        <v>579.97900000000004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30</v>
      </c>
      <c r="Y100" s="32">
        <v>22.914999999999999</v>
      </c>
      <c r="Z100" s="32">
        <v>63.798000000000002</v>
      </c>
      <c r="AA100" s="32">
        <v>353.81200000000001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31.050840000000001</v>
      </c>
      <c r="AW100" s="32">
        <v>0</v>
      </c>
      <c r="AX100" s="32">
        <v>31.018571399999995</v>
      </c>
      <c r="AY100" s="32">
        <v>0</v>
      </c>
      <c r="AZ100" s="32">
        <v>28.1892</v>
      </c>
      <c r="BA100" s="32">
        <v>0</v>
      </c>
      <c r="BB100" s="32">
        <v>17.965516650577523</v>
      </c>
      <c r="BC100" s="32">
        <v>0</v>
      </c>
      <c r="BD100" s="32">
        <v>42.354799999999997</v>
      </c>
      <c r="BE100" s="32">
        <v>50</v>
      </c>
      <c r="BF100" s="32">
        <v>14.570261381817089</v>
      </c>
      <c r="BG100" s="32">
        <v>20</v>
      </c>
      <c r="BH100" s="32">
        <v>0</v>
      </c>
      <c r="BI100" s="32">
        <v>0</v>
      </c>
      <c r="BJ100" s="32">
        <v>0</v>
      </c>
      <c r="BK100" s="32">
        <v>0</v>
      </c>
      <c r="BL100" s="32">
        <v>64.532129008639046</v>
      </c>
      <c r="BM100" s="32">
        <v>0</v>
      </c>
      <c r="BN100" s="32">
        <v>23.0242048</v>
      </c>
      <c r="BO100" s="32">
        <v>0</v>
      </c>
      <c r="BP100" s="32">
        <v>9.6358509195813763E-2</v>
      </c>
      <c r="BQ100" s="32">
        <v>0</v>
      </c>
      <c r="BR100" s="32">
        <v>0.58850054756306047</v>
      </c>
      <c r="BS100" s="32">
        <v>0</v>
      </c>
      <c r="BT100" s="32">
        <v>0</v>
      </c>
      <c r="BU100" s="32">
        <v>0</v>
      </c>
      <c r="BV100" s="44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54"/>
      <c r="ER100" s="54"/>
      <c r="ES100" s="44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54"/>
      <c r="HO100" s="54"/>
      <c r="HP100" s="44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</row>
    <row r="101" spans="1:252" ht="12.75" customHeight="1" x14ac:dyDescent="0.2">
      <c r="A101" s="44" t="s">
        <v>129</v>
      </c>
      <c r="B101" s="54">
        <v>20.815066590603003</v>
      </c>
      <c r="C101" s="54">
        <v>0.48399999999999999</v>
      </c>
      <c r="D101" s="32">
        <v>0</v>
      </c>
      <c r="E101" s="32">
        <v>0.48399999999999999</v>
      </c>
      <c r="F101" s="32">
        <v>1.5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2.5877400000000002</v>
      </c>
      <c r="AW101" s="32">
        <v>0</v>
      </c>
      <c r="AX101" s="32">
        <v>2.5849999800000001</v>
      </c>
      <c r="AY101" s="32">
        <v>0</v>
      </c>
      <c r="AZ101" s="32">
        <v>2.1492</v>
      </c>
      <c r="BA101" s="32">
        <v>0</v>
      </c>
      <c r="BB101" s="32">
        <v>0</v>
      </c>
      <c r="BC101" s="32">
        <v>0</v>
      </c>
      <c r="BD101" s="32">
        <v>3.5340000000000003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4.0332580630399404</v>
      </c>
      <c r="BM101" s="32">
        <v>0</v>
      </c>
      <c r="BN101" s="32">
        <v>3.8373680000000001</v>
      </c>
      <c r="BO101" s="32">
        <v>0</v>
      </c>
      <c r="BP101" s="32">
        <v>0</v>
      </c>
      <c r="BQ101" s="32">
        <v>0</v>
      </c>
      <c r="BR101" s="32">
        <v>0.58850054756306047</v>
      </c>
      <c r="BS101" s="32">
        <v>0</v>
      </c>
      <c r="BT101" s="32">
        <v>0</v>
      </c>
      <c r="BU101" s="32">
        <v>0</v>
      </c>
      <c r="BV101" s="44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54"/>
      <c r="ER101" s="54"/>
      <c r="ES101" s="44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54"/>
      <c r="HO101" s="54"/>
      <c r="HP101" s="44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</row>
    <row r="102" spans="1:252" ht="12.75" customHeight="1" x14ac:dyDescent="0.2">
      <c r="A102" s="44" t="s">
        <v>340</v>
      </c>
      <c r="B102" s="54">
        <v>868.88329838675941</v>
      </c>
      <c r="C102" s="54">
        <v>210.03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785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18.113160000000001</v>
      </c>
      <c r="AW102" s="32">
        <v>83.132999999999996</v>
      </c>
      <c r="AX102" s="32">
        <v>0</v>
      </c>
      <c r="AY102" s="32">
        <v>0</v>
      </c>
      <c r="AZ102" s="32">
        <v>13.0116</v>
      </c>
      <c r="BA102" s="32">
        <v>0</v>
      </c>
      <c r="BB102" s="32">
        <v>11.624827203920718</v>
      </c>
      <c r="BC102" s="32">
        <v>126.89700000000001</v>
      </c>
      <c r="BD102" s="32">
        <v>24.707599999999999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8.0665161260798808</v>
      </c>
      <c r="BM102" s="32">
        <v>0</v>
      </c>
      <c r="BN102" s="32">
        <v>7.6747360000000002</v>
      </c>
      <c r="BO102" s="32">
        <v>0</v>
      </c>
      <c r="BP102" s="32">
        <v>9.6358509195813763E-2</v>
      </c>
      <c r="BQ102" s="32">
        <v>0</v>
      </c>
      <c r="BR102" s="32">
        <v>0.58850054756306047</v>
      </c>
      <c r="BS102" s="32">
        <v>0</v>
      </c>
      <c r="BT102" s="32">
        <v>0</v>
      </c>
      <c r="BU102" s="32">
        <v>0</v>
      </c>
      <c r="BV102" s="44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54"/>
      <c r="ER102" s="54"/>
      <c r="ES102" s="44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54"/>
      <c r="HO102" s="54"/>
      <c r="HP102" s="44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</row>
    <row r="103" spans="1:252" ht="12.75" customHeight="1" x14ac:dyDescent="0.2">
      <c r="A103" s="44" t="s">
        <v>341</v>
      </c>
      <c r="B103" s="54">
        <v>54202.89671947762</v>
      </c>
      <c r="C103" s="54">
        <v>164837.72103726707</v>
      </c>
      <c r="D103" s="32">
        <v>5500</v>
      </c>
      <c r="E103" s="32">
        <v>77006.952999999994</v>
      </c>
      <c r="F103" s="32">
        <v>3906.893</v>
      </c>
      <c r="G103" s="32">
        <v>4032.3560000000002</v>
      </c>
      <c r="H103" s="32">
        <v>100</v>
      </c>
      <c r="I103" s="32">
        <v>4800</v>
      </c>
      <c r="J103" s="32">
        <v>3200</v>
      </c>
      <c r="K103" s="32">
        <v>23276.746999999999</v>
      </c>
      <c r="L103" s="32">
        <v>0</v>
      </c>
      <c r="M103" s="32">
        <v>15451.802</v>
      </c>
      <c r="N103" s="32">
        <v>2732.357</v>
      </c>
      <c r="O103" s="32">
        <v>3214.3319999999999</v>
      </c>
      <c r="P103" s="32">
        <v>2000</v>
      </c>
      <c r="Q103" s="32">
        <v>1102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55</v>
      </c>
      <c r="X103" s="32">
        <v>391.71899999999999</v>
      </c>
      <c r="Y103" s="32">
        <v>2284.98</v>
      </c>
      <c r="Z103" s="32">
        <v>94.168999999999997</v>
      </c>
      <c r="AA103" s="32">
        <v>300</v>
      </c>
      <c r="AB103" s="32">
        <v>140.35400000000001</v>
      </c>
      <c r="AC103" s="32">
        <v>718.5</v>
      </c>
      <c r="AD103" s="32">
        <v>461.06200000000001</v>
      </c>
      <c r="AE103" s="32">
        <v>0</v>
      </c>
      <c r="AF103" s="32">
        <v>500</v>
      </c>
      <c r="AG103" s="32">
        <v>500</v>
      </c>
      <c r="AH103" s="32">
        <v>0</v>
      </c>
      <c r="AI103" s="32">
        <v>100</v>
      </c>
      <c r="AJ103" s="32">
        <v>0</v>
      </c>
      <c r="AK103" s="32">
        <v>0</v>
      </c>
      <c r="AL103" s="32">
        <v>0</v>
      </c>
      <c r="AM103" s="32">
        <v>300</v>
      </c>
      <c r="AN103" s="32">
        <v>0</v>
      </c>
      <c r="AO103" s="32">
        <v>5239</v>
      </c>
      <c r="AP103" s="32">
        <v>0</v>
      </c>
      <c r="AQ103" s="32">
        <v>0</v>
      </c>
      <c r="AR103" s="32">
        <v>0</v>
      </c>
      <c r="AS103" s="32">
        <v>3480.6</v>
      </c>
      <c r="AT103" s="32">
        <v>334.15936000000005</v>
      </c>
      <c r="AU103" s="32">
        <v>0</v>
      </c>
      <c r="AV103" s="32">
        <v>5876.4041100000004</v>
      </c>
      <c r="AW103" s="32">
        <v>1265.0909999999999</v>
      </c>
      <c r="AX103" s="32">
        <v>5844.3685716</v>
      </c>
      <c r="AY103" s="32">
        <v>2158.3119999999999</v>
      </c>
      <c r="AZ103" s="32">
        <v>4323.9647999999997</v>
      </c>
      <c r="BA103" s="32">
        <v>4030.741</v>
      </c>
      <c r="BB103" s="32">
        <v>3634.2385011765546</v>
      </c>
      <c r="BC103" s="32">
        <v>194.51499999999999</v>
      </c>
      <c r="BD103" s="32">
        <v>11244.386200000001</v>
      </c>
      <c r="BE103" s="32">
        <v>9874.3760000000002</v>
      </c>
      <c r="BF103" s="32">
        <v>3081.1993140889722</v>
      </c>
      <c r="BG103" s="32">
        <v>1364.3540372670807</v>
      </c>
      <c r="BH103" s="32">
        <v>0</v>
      </c>
      <c r="BI103" s="32">
        <v>465.745</v>
      </c>
      <c r="BJ103" s="32">
        <v>0</v>
      </c>
      <c r="BK103" s="32">
        <v>949.57500000000005</v>
      </c>
      <c r="BL103" s="32">
        <v>645.32129008639049</v>
      </c>
      <c r="BM103" s="32">
        <v>0</v>
      </c>
      <c r="BN103" s="32">
        <v>115.12102560000001</v>
      </c>
      <c r="BO103" s="32">
        <v>0</v>
      </c>
      <c r="BP103" s="32">
        <v>11.561735872416763</v>
      </c>
      <c r="BQ103" s="32">
        <v>1517.5409999999999</v>
      </c>
      <c r="BR103" s="32">
        <v>65.617811053281244</v>
      </c>
      <c r="BS103" s="32">
        <v>1090.373</v>
      </c>
      <c r="BT103" s="32">
        <v>0</v>
      </c>
      <c r="BU103" s="32">
        <v>64.828000000000003</v>
      </c>
      <c r="BV103" s="44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54"/>
      <c r="ER103" s="54"/>
      <c r="ES103" s="44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54"/>
      <c r="HO103" s="54"/>
      <c r="HP103" s="44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</row>
    <row r="104" spans="1:252" ht="12.75" customHeight="1" x14ac:dyDescent="0.2">
      <c r="A104" s="44" t="s">
        <v>130</v>
      </c>
      <c r="B104" s="54">
        <v>22106.985224568722</v>
      </c>
      <c r="C104" s="54">
        <v>277355.74200000003</v>
      </c>
      <c r="D104" s="32">
        <v>934.97400000000005</v>
      </c>
      <c r="E104" s="32">
        <v>10048.704</v>
      </c>
      <c r="F104" s="32">
        <v>50</v>
      </c>
      <c r="G104" s="32">
        <v>0</v>
      </c>
      <c r="H104" s="32">
        <v>10</v>
      </c>
      <c r="I104" s="32">
        <v>5000</v>
      </c>
      <c r="J104" s="32">
        <v>200</v>
      </c>
      <c r="K104" s="32">
        <v>55000</v>
      </c>
      <c r="L104" s="32">
        <v>0</v>
      </c>
      <c r="M104" s="32">
        <v>42000</v>
      </c>
      <c r="N104" s="32">
        <v>0</v>
      </c>
      <c r="O104" s="32">
        <v>112356.762</v>
      </c>
      <c r="P104" s="32">
        <v>15000</v>
      </c>
      <c r="Q104" s="32">
        <v>0</v>
      </c>
      <c r="R104" s="32">
        <v>0</v>
      </c>
      <c r="S104" s="32">
        <v>249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200</v>
      </c>
      <c r="Z104" s="32">
        <v>0</v>
      </c>
      <c r="AA104" s="32">
        <v>350.63099999999997</v>
      </c>
      <c r="AB104" s="32">
        <v>5</v>
      </c>
      <c r="AC104" s="32">
        <v>0</v>
      </c>
      <c r="AD104" s="32">
        <v>2000</v>
      </c>
      <c r="AE104" s="32">
        <v>15000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6.4</v>
      </c>
      <c r="AV104" s="32">
        <v>683.12204999999994</v>
      </c>
      <c r="AW104" s="32">
        <v>0</v>
      </c>
      <c r="AX104" s="32">
        <v>679.81785720000005</v>
      </c>
      <c r="AY104" s="32">
        <v>500</v>
      </c>
      <c r="AZ104" s="32">
        <v>586.64880000000005</v>
      </c>
      <c r="BA104" s="32">
        <v>1020</v>
      </c>
      <c r="BB104" s="32">
        <v>422.70895161632171</v>
      </c>
      <c r="BC104" s="32">
        <v>0</v>
      </c>
      <c r="BD104" s="32">
        <v>928.28680000000008</v>
      </c>
      <c r="BE104" s="32">
        <v>35500</v>
      </c>
      <c r="BF104" s="32">
        <v>366.42079619324693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193.59638702591715</v>
      </c>
      <c r="BM104" s="32">
        <v>124.245</v>
      </c>
      <c r="BN104" s="32">
        <v>38.373675200000001</v>
      </c>
      <c r="BO104" s="32">
        <v>0</v>
      </c>
      <c r="BP104" s="32">
        <v>0.38540021491270543</v>
      </c>
      <c r="BQ104" s="32">
        <v>0</v>
      </c>
      <c r="BR104" s="32">
        <v>7.650507118319787</v>
      </c>
      <c r="BS104" s="32">
        <v>0</v>
      </c>
      <c r="BT104" s="32">
        <v>0</v>
      </c>
      <c r="BU104" s="32">
        <v>0</v>
      </c>
      <c r="BV104" s="44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54"/>
      <c r="ER104" s="54"/>
      <c r="ES104" s="44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54"/>
      <c r="HO104" s="54"/>
      <c r="HP104" s="44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</row>
    <row r="105" spans="1:252" ht="12.75" customHeight="1" x14ac:dyDescent="0.2">
      <c r="A105" s="44" t="s">
        <v>131</v>
      </c>
      <c r="B105" s="54">
        <v>165.87927690563919</v>
      </c>
      <c r="C105" s="54">
        <v>797.05400000000009</v>
      </c>
      <c r="D105" s="32">
        <v>82.8</v>
      </c>
      <c r="E105" s="32">
        <v>-0.91</v>
      </c>
      <c r="F105" s="32">
        <v>0.1</v>
      </c>
      <c r="G105" s="32">
        <v>0</v>
      </c>
      <c r="H105" s="32">
        <v>0</v>
      </c>
      <c r="I105" s="32">
        <v>0</v>
      </c>
      <c r="J105" s="32">
        <v>50</v>
      </c>
      <c r="K105" s="32">
        <v>680</v>
      </c>
      <c r="L105" s="32">
        <v>0</v>
      </c>
      <c r="M105" s="32">
        <v>0</v>
      </c>
      <c r="N105" s="32">
        <v>0</v>
      </c>
      <c r="O105" s="32">
        <v>67.013999999999996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0.95</v>
      </c>
      <c r="Y105" s="32">
        <v>0.95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2.5877400000000002</v>
      </c>
      <c r="AW105" s="32">
        <v>0</v>
      </c>
      <c r="AX105" s="32">
        <v>2.5849999800000001</v>
      </c>
      <c r="AY105" s="32">
        <v>0</v>
      </c>
      <c r="AZ105" s="32">
        <v>4.3367999999999993</v>
      </c>
      <c r="BA105" s="32">
        <v>0</v>
      </c>
      <c r="BB105" s="32">
        <v>1.0565516893928892</v>
      </c>
      <c r="BC105" s="32">
        <v>0</v>
      </c>
      <c r="BD105" s="32">
        <v>3.5340000000000003</v>
      </c>
      <c r="BE105" s="32">
        <v>50</v>
      </c>
      <c r="BF105" s="32">
        <v>1.2140323476906798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8.0665161260798808</v>
      </c>
      <c r="BM105" s="32">
        <v>0</v>
      </c>
      <c r="BN105" s="32">
        <v>7.6747360000000002</v>
      </c>
      <c r="BO105" s="32">
        <v>0</v>
      </c>
      <c r="BP105" s="32">
        <v>0.38540021491270543</v>
      </c>
      <c r="BQ105" s="32">
        <v>0</v>
      </c>
      <c r="BR105" s="32">
        <v>0.58850054756306047</v>
      </c>
      <c r="BS105" s="32">
        <v>0</v>
      </c>
      <c r="BT105" s="32">
        <v>0</v>
      </c>
      <c r="BU105" s="32">
        <v>0</v>
      </c>
      <c r="BV105" s="44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54"/>
      <c r="ER105" s="54"/>
      <c r="ES105" s="44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54"/>
      <c r="HO105" s="54"/>
      <c r="HP105" s="44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</row>
    <row r="106" spans="1:252" ht="12.75" customHeight="1" x14ac:dyDescent="0.2">
      <c r="A106" s="44" t="s">
        <v>132</v>
      </c>
      <c r="B106" s="54">
        <v>326.21606111486864</v>
      </c>
      <c r="C106" s="54">
        <v>704.07295652173912</v>
      </c>
      <c r="D106" s="32">
        <v>290.07100000000003</v>
      </c>
      <c r="E106" s="32">
        <v>2</v>
      </c>
      <c r="F106" s="32">
        <v>1</v>
      </c>
      <c r="G106" s="32">
        <v>0</v>
      </c>
      <c r="H106" s="32">
        <v>2</v>
      </c>
      <c r="I106" s="32">
        <v>0</v>
      </c>
      <c r="J106" s="32">
        <v>5.35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5</v>
      </c>
      <c r="X106" s="32">
        <v>0</v>
      </c>
      <c r="Y106" s="32">
        <v>2</v>
      </c>
      <c r="Z106" s="32">
        <v>0</v>
      </c>
      <c r="AA106" s="32">
        <v>0</v>
      </c>
      <c r="AB106" s="32">
        <v>0</v>
      </c>
      <c r="AC106" s="32">
        <v>29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4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2.5877400000000002</v>
      </c>
      <c r="AW106" s="32">
        <v>206.73</v>
      </c>
      <c r="AX106" s="32">
        <v>2.5849999800000001</v>
      </c>
      <c r="AY106" s="32">
        <v>0</v>
      </c>
      <c r="AZ106" s="32">
        <v>4.3367999999999993</v>
      </c>
      <c r="BA106" s="32">
        <v>0</v>
      </c>
      <c r="BB106" s="32">
        <v>1.0565516893928892</v>
      </c>
      <c r="BC106" s="32">
        <v>0</v>
      </c>
      <c r="BD106" s="32">
        <v>3.5340000000000003</v>
      </c>
      <c r="BE106" s="32">
        <v>458.45600000000002</v>
      </c>
      <c r="BF106" s="32">
        <v>1.187680491210062</v>
      </c>
      <c r="BG106" s="32">
        <v>0.88695652173913042</v>
      </c>
      <c r="BH106" s="32">
        <v>0</v>
      </c>
      <c r="BI106" s="32">
        <v>0</v>
      </c>
      <c r="BJ106" s="32">
        <v>0</v>
      </c>
      <c r="BK106" s="32">
        <v>0</v>
      </c>
      <c r="BL106" s="32">
        <v>4.0332580630399404</v>
      </c>
      <c r="BM106" s="32">
        <v>0</v>
      </c>
      <c r="BN106" s="32">
        <v>3.8373680000000001</v>
      </c>
      <c r="BO106" s="32">
        <v>0</v>
      </c>
      <c r="BP106" s="32">
        <v>4.8162343662632078E-2</v>
      </c>
      <c r="BQ106" s="32">
        <v>0</v>
      </c>
      <c r="BR106" s="32">
        <v>0.58850054756306047</v>
      </c>
      <c r="BS106" s="32">
        <v>0</v>
      </c>
      <c r="BT106" s="32">
        <v>0</v>
      </c>
      <c r="BU106" s="32">
        <v>0</v>
      </c>
      <c r="BV106" s="44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54"/>
      <c r="ER106" s="54"/>
      <c r="ES106" s="44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54"/>
      <c r="HO106" s="54"/>
      <c r="HP106" s="44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</row>
    <row r="107" spans="1:252" ht="12.75" customHeight="1" x14ac:dyDescent="0.2">
      <c r="A107" s="44" t="s">
        <v>133</v>
      </c>
      <c r="B107" s="54">
        <v>541.06998075681611</v>
      </c>
      <c r="C107" s="54">
        <v>121.47926708074533</v>
      </c>
      <c r="D107" s="32">
        <v>0</v>
      </c>
      <c r="E107" s="32">
        <v>-15.239000000000001</v>
      </c>
      <c r="F107" s="32">
        <v>10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27.137</v>
      </c>
      <c r="N107" s="32">
        <v>19.481000000000002</v>
      </c>
      <c r="O107" s="32">
        <v>68.87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7.8739999999999997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8.6956799999999994</v>
      </c>
      <c r="AU107" s="32">
        <v>0</v>
      </c>
      <c r="AV107" s="32">
        <v>98.328000000000003</v>
      </c>
      <c r="AW107" s="32">
        <v>0</v>
      </c>
      <c r="AX107" s="32">
        <v>98.224999979999993</v>
      </c>
      <c r="AY107" s="32">
        <v>0</v>
      </c>
      <c r="AZ107" s="32">
        <v>101.9196</v>
      </c>
      <c r="BA107" s="32">
        <v>0</v>
      </c>
      <c r="BB107" s="32">
        <v>0</v>
      </c>
      <c r="BC107" s="32">
        <v>0</v>
      </c>
      <c r="BD107" s="32">
        <v>134.12479999999999</v>
      </c>
      <c r="BE107" s="32">
        <v>0</v>
      </c>
      <c r="BF107" s="32">
        <v>44.925731214617528</v>
      </c>
      <c r="BG107" s="32">
        <v>32.837267080745342</v>
      </c>
      <c r="BH107" s="32">
        <v>0</v>
      </c>
      <c r="BI107" s="32">
        <v>0</v>
      </c>
      <c r="BJ107" s="32">
        <v>0</v>
      </c>
      <c r="BK107" s="32">
        <v>0</v>
      </c>
      <c r="BL107" s="32">
        <v>16.133032252159762</v>
      </c>
      <c r="BM107" s="32">
        <v>0</v>
      </c>
      <c r="BN107" s="32">
        <v>7.6747360000000002</v>
      </c>
      <c r="BO107" s="32">
        <v>0</v>
      </c>
      <c r="BP107" s="32">
        <v>0.38540021491270543</v>
      </c>
      <c r="BQ107" s="32">
        <v>0</v>
      </c>
      <c r="BR107" s="32">
        <v>1.1770010951261209</v>
      </c>
      <c r="BS107" s="32">
        <v>0</v>
      </c>
      <c r="BT107" s="32">
        <v>0</v>
      </c>
      <c r="BU107" s="32">
        <v>0</v>
      </c>
      <c r="BV107" s="44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54"/>
      <c r="ER107" s="54"/>
      <c r="ES107" s="44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54"/>
      <c r="HO107" s="54"/>
      <c r="HP107" s="44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</row>
    <row r="108" spans="1:252" ht="12.75" customHeight="1" x14ac:dyDescent="0.2">
      <c r="A108" s="44" t="s">
        <v>134</v>
      </c>
      <c r="B108" s="54">
        <v>701.82190851261203</v>
      </c>
      <c r="C108" s="54">
        <v>13100.804</v>
      </c>
      <c r="D108" s="32">
        <v>0</v>
      </c>
      <c r="E108" s="32">
        <v>11268.587</v>
      </c>
      <c r="F108" s="32">
        <v>0</v>
      </c>
      <c r="G108" s="32">
        <v>0</v>
      </c>
      <c r="H108" s="32">
        <v>0</v>
      </c>
      <c r="I108" s="32">
        <v>182.011</v>
      </c>
      <c r="J108" s="32">
        <v>0</v>
      </c>
      <c r="K108" s="32">
        <v>83.228999999999999</v>
      </c>
      <c r="L108" s="32">
        <v>0</v>
      </c>
      <c r="M108" s="32">
        <v>0</v>
      </c>
      <c r="N108" s="32">
        <v>0</v>
      </c>
      <c r="O108" s="32">
        <v>0</v>
      </c>
      <c r="P108" s="32">
        <v>200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257</v>
      </c>
      <c r="X108" s="32">
        <v>7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294.245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85.390319999999988</v>
      </c>
      <c r="AW108" s="32">
        <v>0</v>
      </c>
      <c r="AX108" s="32">
        <v>85.300714259999992</v>
      </c>
      <c r="AY108" s="32">
        <v>0</v>
      </c>
      <c r="AZ108" s="32">
        <v>91.076400000000007</v>
      </c>
      <c r="BA108" s="32">
        <v>199.13399999999999</v>
      </c>
      <c r="BB108" s="32">
        <v>52.838618952040214</v>
      </c>
      <c r="BC108" s="32">
        <v>28.081</v>
      </c>
      <c r="BD108" s="32">
        <v>116.4776</v>
      </c>
      <c r="BE108" s="32">
        <v>464.34500000000003</v>
      </c>
      <c r="BF108" s="32">
        <v>38.855053030546344</v>
      </c>
      <c r="BG108" s="32">
        <v>0</v>
      </c>
      <c r="BH108" s="32">
        <v>0</v>
      </c>
      <c r="BI108" s="32">
        <v>324.17200000000003</v>
      </c>
      <c r="BJ108" s="32">
        <v>0</v>
      </c>
      <c r="BK108" s="32">
        <v>0</v>
      </c>
      <c r="BL108" s="32">
        <v>16.133032252159762</v>
      </c>
      <c r="BM108" s="32">
        <v>0</v>
      </c>
      <c r="BN108" s="32">
        <v>7.6747360000000002</v>
      </c>
      <c r="BO108" s="32">
        <v>0</v>
      </c>
      <c r="BP108" s="32">
        <v>0.1926831965210779</v>
      </c>
      <c r="BQ108" s="32">
        <v>0</v>
      </c>
      <c r="BR108" s="32">
        <v>0.88275082134459071</v>
      </c>
      <c r="BS108" s="32">
        <v>0</v>
      </c>
      <c r="BT108" s="32">
        <v>0</v>
      </c>
      <c r="BU108" s="32">
        <v>0</v>
      </c>
      <c r="BV108" s="44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54"/>
      <c r="ER108" s="54"/>
      <c r="ES108" s="44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54"/>
      <c r="HO108" s="54"/>
      <c r="HP108" s="44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</row>
    <row r="109" spans="1:252" ht="12.75" customHeight="1" x14ac:dyDescent="0.2">
      <c r="A109" s="44" t="s">
        <v>135</v>
      </c>
      <c r="B109" s="54">
        <v>476.12526111486858</v>
      </c>
      <c r="C109" s="54">
        <v>478.90095652173915</v>
      </c>
      <c r="D109" s="32">
        <v>231.78899999999999</v>
      </c>
      <c r="E109" s="32">
        <v>0</v>
      </c>
      <c r="F109" s="32">
        <v>0</v>
      </c>
      <c r="G109" s="32">
        <v>0</v>
      </c>
      <c r="H109" s="32">
        <v>2.7090000000000001</v>
      </c>
      <c r="I109" s="32">
        <v>0</v>
      </c>
      <c r="J109" s="32">
        <v>120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100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9.9749999999999996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2.5877400000000002</v>
      </c>
      <c r="AW109" s="32">
        <v>32.537999999999997</v>
      </c>
      <c r="AX109" s="32">
        <v>2.5849999800000001</v>
      </c>
      <c r="AY109" s="32">
        <v>0</v>
      </c>
      <c r="AZ109" s="32">
        <v>2.169</v>
      </c>
      <c r="BA109" s="32">
        <v>0</v>
      </c>
      <c r="BB109" s="32">
        <v>1.0565516893928892</v>
      </c>
      <c r="BC109" s="32">
        <v>0</v>
      </c>
      <c r="BD109" s="32">
        <v>3.5340000000000003</v>
      </c>
      <c r="BE109" s="32">
        <v>50</v>
      </c>
      <c r="BF109" s="32">
        <v>1.187680491210062</v>
      </c>
      <c r="BG109" s="32">
        <v>0.88695652173913042</v>
      </c>
      <c r="BH109" s="32">
        <v>0</v>
      </c>
      <c r="BI109" s="32">
        <v>0</v>
      </c>
      <c r="BJ109" s="32">
        <v>0</v>
      </c>
      <c r="BK109" s="32">
        <v>0</v>
      </c>
      <c r="BL109" s="32">
        <v>4.0332580630399404</v>
      </c>
      <c r="BM109" s="32">
        <v>385.50099999999998</v>
      </c>
      <c r="BN109" s="32">
        <v>3.8373680000000001</v>
      </c>
      <c r="BO109" s="32">
        <v>0</v>
      </c>
      <c r="BP109" s="32">
        <v>4.8162343662632078E-2</v>
      </c>
      <c r="BQ109" s="32">
        <v>0</v>
      </c>
      <c r="BR109" s="32">
        <v>0.58850054756306047</v>
      </c>
      <c r="BS109" s="32">
        <v>0</v>
      </c>
      <c r="BT109" s="32">
        <v>0</v>
      </c>
      <c r="BU109" s="32">
        <v>0</v>
      </c>
      <c r="BV109" s="44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54"/>
      <c r="ER109" s="54"/>
      <c r="ES109" s="44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54"/>
      <c r="HO109" s="54"/>
      <c r="HP109" s="44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</row>
    <row r="110" spans="1:252" ht="12.75" customHeight="1" x14ac:dyDescent="0.2">
      <c r="A110" s="44" t="s">
        <v>136</v>
      </c>
      <c r="B110" s="54">
        <v>27.374512775348581</v>
      </c>
      <c r="C110" s="54">
        <v>2582.2200000000003</v>
      </c>
      <c r="D110" s="32">
        <v>0</v>
      </c>
      <c r="E110" s="32">
        <v>0</v>
      </c>
      <c r="F110" s="32">
        <v>2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159.87299999999999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600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2.5877400000000002</v>
      </c>
      <c r="AW110" s="32">
        <v>487.36200000000002</v>
      </c>
      <c r="AX110" s="32">
        <v>2.5849999800000001</v>
      </c>
      <c r="AY110" s="32">
        <v>1249.9849999999999</v>
      </c>
      <c r="AZ110" s="32">
        <v>2.1492</v>
      </c>
      <c r="BA110" s="32">
        <v>0</v>
      </c>
      <c r="BB110" s="32">
        <v>1.0565516893928892</v>
      </c>
      <c r="BC110" s="32">
        <v>0</v>
      </c>
      <c r="BD110" s="32">
        <v>3.5340000000000003</v>
      </c>
      <c r="BE110" s="32">
        <v>85</v>
      </c>
      <c r="BF110" s="32">
        <v>1.1874441516900565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4.0332580630399404</v>
      </c>
      <c r="BM110" s="32">
        <v>0</v>
      </c>
      <c r="BN110" s="32">
        <v>7.6046560000000003</v>
      </c>
      <c r="BO110" s="32">
        <v>0</v>
      </c>
      <c r="BP110" s="32">
        <v>4.8162343662632078E-2</v>
      </c>
      <c r="BQ110" s="32">
        <v>0</v>
      </c>
      <c r="BR110" s="32">
        <v>0.58850054756306047</v>
      </c>
      <c r="BS110" s="32">
        <v>0</v>
      </c>
      <c r="BT110" s="32">
        <v>0</v>
      </c>
      <c r="BU110" s="32">
        <v>0</v>
      </c>
      <c r="BV110" s="44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54"/>
      <c r="ER110" s="54"/>
      <c r="ES110" s="44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54"/>
      <c r="HO110" s="54"/>
      <c r="HP110" s="44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</row>
    <row r="111" spans="1:252" ht="12.75" customHeight="1" x14ac:dyDescent="0.2">
      <c r="A111" s="44" t="s">
        <v>137</v>
      </c>
      <c r="B111" s="54">
        <v>1899.1192812170816</v>
      </c>
      <c r="C111" s="54">
        <v>12817.268689440994</v>
      </c>
      <c r="D111" s="32">
        <v>0</v>
      </c>
      <c r="E111" s="32">
        <v>8034.6980000000003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207.46700000000001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622.58100000000002</v>
      </c>
      <c r="AB111" s="32">
        <v>0</v>
      </c>
      <c r="AC111" s="32">
        <v>310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336.38580000000002</v>
      </c>
      <c r="AW111" s="32">
        <v>977.54700000000003</v>
      </c>
      <c r="AX111" s="32">
        <v>333.44714285999993</v>
      </c>
      <c r="AY111" s="32">
        <v>0</v>
      </c>
      <c r="AZ111" s="32">
        <v>305.1438</v>
      </c>
      <c r="BA111" s="32">
        <v>2554.9259999999999</v>
      </c>
      <c r="BB111" s="32">
        <v>207.12688974028984</v>
      </c>
      <c r="BC111" s="32">
        <v>0</v>
      </c>
      <c r="BD111" s="32">
        <v>455.31600000000003</v>
      </c>
      <c r="BE111" s="32">
        <v>0</v>
      </c>
      <c r="BF111" s="32">
        <v>154.87744090786151</v>
      </c>
      <c r="BG111" s="32">
        <v>110.04968944099379</v>
      </c>
      <c r="BH111" s="32">
        <v>0</v>
      </c>
      <c r="BI111" s="32">
        <v>0</v>
      </c>
      <c r="BJ111" s="32">
        <v>0</v>
      </c>
      <c r="BK111" s="32">
        <v>0</v>
      </c>
      <c r="BL111" s="32">
        <v>64.532129008639046</v>
      </c>
      <c r="BM111" s="32">
        <v>0</v>
      </c>
      <c r="BN111" s="32">
        <v>38.373675200000001</v>
      </c>
      <c r="BO111" s="32">
        <v>0</v>
      </c>
      <c r="BP111" s="32">
        <v>0.38540021491270543</v>
      </c>
      <c r="BQ111" s="32">
        <v>0</v>
      </c>
      <c r="BR111" s="32">
        <v>3.5310032853783628</v>
      </c>
      <c r="BS111" s="32">
        <v>0</v>
      </c>
      <c r="BT111" s="32">
        <v>0</v>
      </c>
      <c r="BU111" s="32">
        <v>0</v>
      </c>
      <c r="BV111" s="44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54"/>
      <c r="ER111" s="54"/>
      <c r="ES111" s="44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54"/>
      <c r="HO111" s="54"/>
      <c r="HP111" s="44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</row>
    <row r="112" spans="1:252" ht="12.75" customHeight="1" x14ac:dyDescent="0.2">
      <c r="A112" s="44" t="s">
        <v>138</v>
      </c>
      <c r="B112" s="54">
        <v>678.65419095094421</v>
      </c>
      <c r="C112" s="54">
        <v>980.45145763975165</v>
      </c>
      <c r="D112" s="32">
        <v>26.454999999999998</v>
      </c>
      <c r="E112" s="32">
        <v>110.742</v>
      </c>
      <c r="F112" s="32">
        <v>74.073999999999998</v>
      </c>
      <c r="G112" s="32">
        <v>10.582000000000001</v>
      </c>
      <c r="H112" s="32">
        <v>26.454999999999998</v>
      </c>
      <c r="I112" s="32">
        <v>0</v>
      </c>
      <c r="J112" s="32">
        <v>26.454999999999998</v>
      </c>
      <c r="K112" s="32">
        <v>137.81700000000001</v>
      </c>
      <c r="L112" s="32">
        <v>109.76900000000001</v>
      </c>
      <c r="M112" s="32">
        <v>324.39100000000002</v>
      </c>
      <c r="N112" s="32">
        <v>0</v>
      </c>
      <c r="O112" s="32">
        <v>215.983</v>
      </c>
      <c r="P112" s="32">
        <v>0</v>
      </c>
      <c r="Q112" s="32">
        <v>0</v>
      </c>
      <c r="R112" s="32">
        <v>0</v>
      </c>
      <c r="S112" s="32">
        <v>0</v>
      </c>
      <c r="T112" s="32">
        <v>26.454999999999998</v>
      </c>
      <c r="U112" s="32">
        <v>0</v>
      </c>
      <c r="V112" s="32">
        <v>0</v>
      </c>
      <c r="W112" s="32">
        <v>0</v>
      </c>
      <c r="X112" s="32">
        <v>9</v>
      </c>
      <c r="Y112" s="32">
        <v>0</v>
      </c>
      <c r="Z112" s="32">
        <v>0</v>
      </c>
      <c r="AA112" s="32">
        <v>0</v>
      </c>
      <c r="AB112" s="32">
        <v>26.454999999999998</v>
      </c>
      <c r="AC112" s="32">
        <v>0</v>
      </c>
      <c r="AD112" s="32">
        <v>106.61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0.47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33.1</v>
      </c>
      <c r="AT112" s="32">
        <v>17.640319999999999</v>
      </c>
      <c r="AU112" s="32">
        <v>74.090880000000013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13.032303838669929</v>
      </c>
      <c r="BG112" s="32">
        <v>7.9875776397515521</v>
      </c>
      <c r="BH112" s="32">
        <v>0</v>
      </c>
      <c r="BI112" s="32">
        <v>0</v>
      </c>
      <c r="BJ112" s="32">
        <v>0</v>
      </c>
      <c r="BK112" s="32">
        <v>0</v>
      </c>
      <c r="BL112" s="32">
        <v>32.266064504319523</v>
      </c>
      <c r="BM112" s="32">
        <v>0</v>
      </c>
      <c r="BN112" s="32">
        <v>7.6747360000000002</v>
      </c>
      <c r="BO112" s="32">
        <v>0</v>
      </c>
      <c r="BP112" s="32">
        <v>0.77076660795486118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44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54"/>
      <c r="ER112" s="54"/>
      <c r="ES112" s="44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54"/>
      <c r="HO112" s="54"/>
      <c r="HP112" s="44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</row>
    <row r="113" spans="1:252" ht="12.75" customHeight="1" x14ac:dyDescent="0.2">
      <c r="A113" s="44" t="s">
        <v>139</v>
      </c>
      <c r="B113" s="54">
        <v>872.09028544412377</v>
      </c>
      <c r="C113" s="54">
        <v>507.88904347826093</v>
      </c>
      <c r="D113" s="32">
        <v>0</v>
      </c>
      <c r="E113" s="32">
        <v>341.37299999999999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47.828000000000003</v>
      </c>
      <c r="N113" s="32">
        <v>0</v>
      </c>
      <c r="O113" s="32">
        <v>26.236999999999998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23</v>
      </c>
      <c r="Y113" s="32">
        <v>0.53300000000000125</v>
      </c>
      <c r="Z113" s="32">
        <v>0</v>
      </c>
      <c r="AA113" s="32">
        <v>0</v>
      </c>
      <c r="AB113" s="32">
        <v>0</v>
      </c>
      <c r="AC113" s="32">
        <v>0</v>
      </c>
      <c r="AD113" s="32">
        <v>22.7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29.210999999999999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168.19290000000001</v>
      </c>
      <c r="AW113" s="32">
        <v>0</v>
      </c>
      <c r="AX113" s="32">
        <v>168.01571430000001</v>
      </c>
      <c r="AY113" s="32">
        <v>0</v>
      </c>
      <c r="AZ113" s="32">
        <v>158.29859999999999</v>
      </c>
      <c r="BA113" s="32">
        <v>6.7939999999999996</v>
      </c>
      <c r="BB113" s="32">
        <v>0</v>
      </c>
      <c r="BC113" s="32">
        <v>0</v>
      </c>
      <c r="BD113" s="32">
        <v>229.4288</v>
      </c>
      <c r="BE113" s="32">
        <v>0</v>
      </c>
      <c r="BF113" s="32">
        <v>76.495601034361982</v>
      </c>
      <c r="BG113" s="32">
        <v>55.913043478260867</v>
      </c>
      <c r="BH113" s="32">
        <v>0</v>
      </c>
      <c r="BI113" s="32">
        <v>0</v>
      </c>
      <c r="BJ113" s="32">
        <v>0</v>
      </c>
      <c r="BK113" s="32">
        <v>0</v>
      </c>
      <c r="BL113" s="32">
        <v>16.133032252159762</v>
      </c>
      <c r="BM113" s="32">
        <v>0</v>
      </c>
      <c r="BN113" s="32">
        <v>7.6747360000000002</v>
      </c>
      <c r="BO113" s="32">
        <v>0</v>
      </c>
      <c r="BP113" s="32">
        <v>0.38540021491270543</v>
      </c>
      <c r="BQ113" s="32">
        <v>0</v>
      </c>
      <c r="BR113" s="32">
        <v>1.7655016426891814</v>
      </c>
      <c r="BS113" s="32">
        <v>0</v>
      </c>
      <c r="BT113" s="32">
        <v>0</v>
      </c>
      <c r="BU113" s="32">
        <v>0</v>
      </c>
      <c r="BV113" s="44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54"/>
      <c r="ER113" s="54"/>
      <c r="ES113" s="44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54"/>
      <c r="HO113" s="54"/>
      <c r="HP113" s="44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</row>
    <row r="114" spans="1:252" ht="12.75" customHeight="1" x14ac:dyDescent="0.2">
      <c r="A114" s="44" t="s">
        <v>140</v>
      </c>
      <c r="B114" s="54">
        <v>39330.505812002571</v>
      </c>
      <c r="C114" s="54">
        <v>51625.774462360241</v>
      </c>
      <c r="D114" s="32">
        <v>4002.7139999999999</v>
      </c>
      <c r="E114" s="32">
        <v>10205.924000000001</v>
      </c>
      <c r="F114" s="32">
        <v>1363.636</v>
      </c>
      <c r="G114" s="32">
        <v>681.755</v>
      </c>
      <c r="H114" s="32">
        <v>3514.5889999999999</v>
      </c>
      <c r="I114" s="32">
        <v>678</v>
      </c>
      <c r="J114" s="32">
        <v>3595.652</v>
      </c>
      <c r="K114" s="32">
        <v>5676.4290000000001</v>
      </c>
      <c r="L114" s="32">
        <v>2254.6419999999998</v>
      </c>
      <c r="M114" s="32">
        <v>10209.453</v>
      </c>
      <c r="N114" s="32">
        <v>1948.0519999999999</v>
      </c>
      <c r="O114" s="32">
        <v>7792.2079999999996</v>
      </c>
      <c r="P114" s="32">
        <v>655.6</v>
      </c>
      <c r="Q114" s="32">
        <v>0</v>
      </c>
      <c r="R114" s="32">
        <v>0</v>
      </c>
      <c r="S114" s="32">
        <v>0</v>
      </c>
      <c r="T114" s="32">
        <v>4889.3190000000004</v>
      </c>
      <c r="U114" s="32">
        <v>1293.6610000000001</v>
      </c>
      <c r="V114" s="32">
        <v>0</v>
      </c>
      <c r="W114" s="32">
        <v>588</v>
      </c>
      <c r="X114" s="32">
        <v>678.42600000000004</v>
      </c>
      <c r="Y114" s="32">
        <v>-660.31299999999999</v>
      </c>
      <c r="Z114" s="32">
        <v>0</v>
      </c>
      <c r="AA114" s="32">
        <v>0</v>
      </c>
      <c r="AB114" s="32">
        <v>135.685</v>
      </c>
      <c r="AC114" s="32">
        <v>612.05499999999995</v>
      </c>
      <c r="AD114" s="32">
        <v>6046.0230000000001</v>
      </c>
      <c r="AE114" s="32">
        <v>167.684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11.554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98.659840000000003</v>
      </c>
      <c r="AU114" s="32">
        <v>8.6950399999999899</v>
      </c>
      <c r="AV114" s="32">
        <v>235.47006000000002</v>
      </c>
      <c r="AW114" s="32">
        <v>3107.27</v>
      </c>
      <c r="AX114" s="32">
        <v>232.63714284</v>
      </c>
      <c r="AY114" s="32">
        <v>1946.5650000000001</v>
      </c>
      <c r="AZ114" s="32">
        <v>175.6482</v>
      </c>
      <c r="BA114" s="32">
        <v>0</v>
      </c>
      <c r="BB114" s="32">
        <v>144.77792627341412</v>
      </c>
      <c r="BC114" s="32">
        <v>1931.0340000000001</v>
      </c>
      <c r="BD114" s="32">
        <v>6591.9207999999999</v>
      </c>
      <c r="BE114" s="32">
        <v>5500.6239999999998</v>
      </c>
      <c r="BF114" s="32">
        <v>126.00175408302465</v>
      </c>
      <c r="BG114" s="32">
        <v>77.212422360248439</v>
      </c>
      <c r="BH114" s="32">
        <v>0</v>
      </c>
      <c r="BI114" s="32">
        <v>0</v>
      </c>
      <c r="BJ114" s="32">
        <v>0</v>
      </c>
      <c r="BK114" s="32">
        <v>0</v>
      </c>
      <c r="BL114" s="32">
        <v>32.266064504319523</v>
      </c>
      <c r="BM114" s="32">
        <v>0</v>
      </c>
      <c r="BN114" s="32">
        <v>23.0242048</v>
      </c>
      <c r="BO114" s="32">
        <v>0</v>
      </c>
      <c r="BP114" s="32">
        <v>1.5415670377802719</v>
      </c>
      <c r="BQ114" s="32">
        <v>0</v>
      </c>
      <c r="BR114" s="32">
        <v>2.6482524640337721</v>
      </c>
      <c r="BS114" s="32">
        <v>0</v>
      </c>
      <c r="BT114" s="32">
        <v>0</v>
      </c>
      <c r="BU114" s="32">
        <v>0</v>
      </c>
      <c r="BV114" s="44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54"/>
      <c r="ER114" s="54"/>
      <c r="ES114" s="44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54"/>
      <c r="HO114" s="54"/>
      <c r="HP114" s="44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</row>
    <row r="115" spans="1:252" ht="12.75" customHeight="1" x14ac:dyDescent="0.2">
      <c r="A115" s="44" t="s">
        <v>342</v>
      </c>
      <c r="B115" s="54">
        <v>115.98764844018886</v>
      </c>
      <c r="C115" s="54">
        <v>5056.5600000000004</v>
      </c>
      <c r="D115" s="32">
        <v>0</v>
      </c>
      <c r="E115" s="32">
        <v>4934.8010000000004</v>
      </c>
      <c r="F115" s="32">
        <v>0.5</v>
      </c>
      <c r="G115" s="32">
        <v>0</v>
      </c>
      <c r="H115" s="32">
        <v>0</v>
      </c>
      <c r="I115" s="32">
        <v>0</v>
      </c>
      <c r="J115" s="32">
        <v>0</v>
      </c>
      <c r="K115" s="32">
        <v>26.306000000000001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0.31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18.113160000000001</v>
      </c>
      <c r="AW115" s="32">
        <v>0</v>
      </c>
      <c r="AX115" s="32">
        <v>18.094285680000002</v>
      </c>
      <c r="AY115" s="32">
        <v>0</v>
      </c>
      <c r="AZ115" s="32">
        <v>17.347799999999999</v>
      </c>
      <c r="BA115" s="32">
        <v>0</v>
      </c>
      <c r="BB115" s="32">
        <v>11.624827203920718</v>
      </c>
      <c r="BC115" s="32">
        <v>0</v>
      </c>
      <c r="BD115" s="32">
        <v>24.707599999999999</v>
      </c>
      <c r="BE115" s="32">
        <v>95.143000000000001</v>
      </c>
      <c r="BF115" s="32">
        <v>8.4994562746703437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8.0665161260798808</v>
      </c>
      <c r="BM115" s="32">
        <v>0</v>
      </c>
      <c r="BN115" s="32">
        <v>7.6747360000000002</v>
      </c>
      <c r="BO115" s="32">
        <v>0</v>
      </c>
      <c r="BP115" s="32">
        <v>0.77076660795486118</v>
      </c>
      <c r="BQ115" s="32">
        <v>0</v>
      </c>
      <c r="BR115" s="32">
        <v>0.58850054756306047</v>
      </c>
      <c r="BS115" s="32">
        <v>0</v>
      </c>
      <c r="BT115" s="32">
        <v>0</v>
      </c>
      <c r="BU115" s="32">
        <v>0</v>
      </c>
      <c r="BV115" s="44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54"/>
      <c r="ER115" s="54"/>
      <c r="ES115" s="44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54"/>
      <c r="HO115" s="54"/>
      <c r="HP115" s="44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</row>
    <row r="116" spans="1:252" ht="12.75" customHeight="1" x14ac:dyDescent="0.2">
      <c r="A116" s="44" t="s">
        <v>141</v>
      </c>
      <c r="B116" s="54">
        <v>63.691856659079669</v>
      </c>
      <c r="C116" s="54">
        <v>7799.058</v>
      </c>
      <c r="D116" s="32">
        <v>0</v>
      </c>
      <c r="E116" s="32">
        <v>-0.83099999999999996</v>
      </c>
      <c r="F116" s="32">
        <v>0</v>
      </c>
      <c r="G116" s="32">
        <v>0</v>
      </c>
      <c r="H116" s="32">
        <v>5</v>
      </c>
      <c r="I116" s="32">
        <v>0</v>
      </c>
      <c r="J116" s="32">
        <v>0</v>
      </c>
      <c r="K116" s="32">
        <v>0</v>
      </c>
      <c r="L116" s="32">
        <v>0</v>
      </c>
      <c r="M116" s="32">
        <v>824.60699999999997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9</v>
      </c>
      <c r="X116" s="32">
        <v>0</v>
      </c>
      <c r="Y116" s="32">
        <v>0</v>
      </c>
      <c r="Z116" s="32">
        <v>0.85</v>
      </c>
      <c r="AA116" s="32">
        <v>29.975000000000001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7.7627100000000002</v>
      </c>
      <c r="AW116" s="32">
        <v>6834.8249999999998</v>
      </c>
      <c r="AX116" s="32">
        <v>7.7542856999999987</v>
      </c>
      <c r="AY116" s="32">
        <v>0</v>
      </c>
      <c r="AZ116" s="32">
        <v>6.5057999999999998</v>
      </c>
      <c r="BA116" s="32">
        <v>76.507000000000005</v>
      </c>
      <c r="BB116" s="32">
        <v>5.284137757263915</v>
      </c>
      <c r="BC116" s="32">
        <v>0</v>
      </c>
      <c r="BD116" s="32">
        <v>10.5944</v>
      </c>
      <c r="BE116" s="32">
        <v>24.975000000000001</v>
      </c>
      <c r="BF116" s="32">
        <v>3.562608184510176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8.0665161260798808</v>
      </c>
      <c r="BM116" s="32">
        <v>0</v>
      </c>
      <c r="BN116" s="32">
        <v>7.6747360000000002</v>
      </c>
      <c r="BO116" s="32">
        <v>0</v>
      </c>
      <c r="BP116" s="32">
        <v>4.8162343662632078E-2</v>
      </c>
      <c r="BQ116" s="32">
        <v>0</v>
      </c>
      <c r="BR116" s="32">
        <v>0.58850054756306047</v>
      </c>
      <c r="BS116" s="32">
        <v>0</v>
      </c>
      <c r="BT116" s="32">
        <v>0</v>
      </c>
      <c r="BU116" s="32">
        <v>0</v>
      </c>
      <c r="BV116" s="44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54"/>
      <c r="ER116" s="54"/>
      <c r="ES116" s="44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54"/>
      <c r="HO116" s="54"/>
      <c r="HP116" s="44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</row>
    <row r="117" spans="1:252" ht="12.75" customHeight="1" x14ac:dyDescent="0.2">
      <c r="A117" s="44" t="s">
        <v>142</v>
      </c>
      <c r="B117" s="54">
        <v>548.65526244112641</v>
      </c>
      <c r="C117" s="54">
        <v>5731.5609565217392</v>
      </c>
      <c r="D117" s="32">
        <v>523.86</v>
      </c>
      <c r="E117" s="32">
        <v>1670.2539999999999</v>
      </c>
      <c r="F117" s="32">
        <v>1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4010.22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2.5877400000000002</v>
      </c>
      <c r="AW117" s="32">
        <v>0</v>
      </c>
      <c r="AX117" s="32">
        <v>2.5849999800000001</v>
      </c>
      <c r="AY117" s="32">
        <v>0</v>
      </c>
      <c r="AZ117" s="32">
        <v>4.3367999999999993</v>
      </c>
      <c r="BA117" s="32">
        <v>0.2</v>
      </c>
      <c r="BB117" s="32">
        <v>1.0565516893928892</v>
      </c>
      <c r="BC117" s="32">
        <v>0</v>
      </c>
      <c r="BD117" s="32">
        <v>3.5340000000000003</v>
      </c>
      <c r="BE117" s="32">
        <v>50</v>
      </c>
      <c r="BF117" s="32">
        <v>1.1878818174678447</v>
      </c>
      <c r="BG117" s="32">
        <v>0.88695652173913042</v>
      </c>
      <c r="BH117" s="32">
        <v>0</v>
      </c>
      <c r="BI117" s="32">
        <v>0</v>
      </c>
      <c r="BJ117" s="32">
        <v>0</v>
      </c>
      <c r="BK117" s="32">
        <v>0</v>
      </c>
      <c r="BL117" s="32">
        <v>4.0332580630399404</v>
      </c>
      <c r="BM117" s="32">
        <v>0</v>
      </c>
      <c r="BN117" s="32">
        <v>3.8373680000000001</v>
      </c>
      <c r="BO117" s="32">
        <v>0</v>
      </c>
      <c r="BP117" s="32">
        <v>4.8162343662632078E-2</v>
      </c>
      <c r="BQ117" s="32">
        <v>0</v>
      </c>
      <c r="BR117" s="32">
        <v>0.58850054756306047</v>
      </c>
      <c r="BS117" s="32">
        <v>0</v>
      </c>
      <c r="BT117" s="32">
        <v>0</v>
      </c>
      <c r="BU117" s="32">
        <v>0</v>
      </c>
      <c r="BV117" s="44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54"/>
      <c r="ER117" s="54"/>
      <c r="ES117" s="44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54"/>
      <c r="HO117" s="54"/>
      <c r="HP117" s="44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</row>
    <row r="118" spans="1:252" ht="12.75" customHeight="1" x14ac:dyDescent="0.2">
      <c r="A118" s="44" t="s">
        <v>143</v>
      </c>
      <c r="B118" s="54">
        <v>9530.1387285414094</v>
      </c>
      <c r="C118" s="54">
        <v>7965.5380683229823</v>
      </c>
      <c r="D118" s="32">
        <v>694.226</v>
      </c>
      <c r="E118" s="32">
        <v>525</v>
      </c>
      <c r="F118" s="32">
        <v>50</v>
      </c>
      <c r="G118" s="32">
        <v>0</v>
      </c>
      <c r="H118" s="32">
        <v>215</v>
      </c>
      <c r="I118" s="32">
        <v>0</v>
      </c>
      <c r="J118" s="32">
        <v>4889.509</v>
      </c>
      <c r="K118" s="32">
        <v>5543.6460000000006</v>
      </c>
      <c r="L118" s="32">
        <v>0</v>
      </c>
      <c r="M118" s="32">
        <v>1000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40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25</v>
      </c>
      <c r="AE118" s="32">
        <v>250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45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657.24669000000006</v>
      </c>
      <c r="AW118" s="32">
        <v>0</v>
      </c>
      <c r="AX118" s="32">
        <v>653.96928600000001</v>
      </c>
      <c r="AY118" s="32">
        <v>0</v>
      </c>
      <c r="AZ118" s="32">
        <v>604.89659999999992</v>
      </c>
      <c r="BA118" s="32">
        <v>123.503</v>
      </c>
      <c r="BB118" s="32">
        <v>406.85653834453001</v>
      </c>
      <c r="BC118" s="32">
        <v>0</v>
      </c>
      <c r="BD118" s="32">
        <v>892.99239999999998</v>
      </c>
      <c r="BE118" s="32">
        <v>35</v>
      </c>
      <c r="BF118" s="32">
        <v>304.75885693574816</v>
      </c>
      <c r="BG118" s="32">
        <v>216.54906832298136</v>
      </c>
      <c r="BH118" s="32">
        <v>0</v>
      </c>
      <c r="BI118" s="32">
        <v>209.15199999999999</v>
      </c>
      <c r="BJ118" s="32">
        <v>0</v>
      </c>
      <c r="BK118" s="32">
        <v>17.687999999999999</v>
      </c>
      <c r="BL118" s="32">
        <v>64.532129008639046</v>
      </c>
      <c r="BM118" s="32">
        <v>0</v>
      </c>
      <c r="BN118" s="32">
        <v>23.0242048</v>
      </c>
      <c r="BO118" s="32">
        <v>0</v>
      </c>
      <c r="BP118" s="32">
        <v>0.77076660795486118</v>
      </c>
      <c r="BQ118" s="32">
        <v>0</v>
      </c>
      <c r="BR118" s="32">
        <v>7.3562568445382555</v>
      </c>
      <c r="BS118" s="32">
        <v>0</v>
      </c>
      <c r="BT118" s="32">
        <v>0</v>
      </c>
      <c r="BU118" s="32">
        <v>0</v>
      </c>
      <c r="BV118" s="44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54"/>
      <c r="ER118" s="54"/>
      <c r="ES118" s="44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54"/>
      <c r="HO118" s="54"/>
      <c r="HP118" s="44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</row>
    <row r="119" spans="1:252" ht="12.75" customHeight="1" x14ac:dyDescent="0.2">
      <c r="A119" s="44" t="s">
        <v>144</v>
      </c>
      <c r="B119" s="54">
        <v>656.55760285223164</v>
      </c>
      <c r="C119" s="54">
        <v>1.0569999999999999</v>
      </c>
      <c r="D119" s="32">
        <v>500.21899999999999</v>
      </c>
      <c r="E119" s="32">
        <v>0</v>
      </c>
      <c r="F119" s="32">
        <v>1</v>
      </c>
      <c r="G119" s="32">
        <v>0</v>
      </c>
      <c r="H119" s="32">
        <v>5</v>
      </c>
      <c r="I119" s="32">
        <v>0</v>
      </c>
      <c r="J119" s="32">
        <v>120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2.5877400000000002</v>
      </c>
      <c r="AW119" s="32">
        <v>0</v>
      </c>
      <c r="AX119" s="32">
        <v>2.5849999800000001</v>
      </c>
      <c r="AY119" s="32">
        <v>0</v>
      </c>
      <c r="AZ119" s="32">
        <v>2.1492</v>
      </c>
      <c r="BA119" s="32">
        <v>0</v>
      </c>
      <c r="BB119" s="32">
        <v>1.0565516893928892</v>
      </c>
      <c r="BC119" s="32">
        <v>0</v>
      </c>
      <c r="BD119" s="32">
        <v>3.5340000000000003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8.0665161260798808</v>
      </c>
      <c r="BM119" s="32">
        <v>0</v>
      </c>
      <c r="BN119" s="32">
        <v>7.6747360000000002</v>
      </c>
      <c r="BO119" s="32">
        <v>0</v>
      </c>
      <c r="BP119" s="32">
        <v>9.6358509195813763E-2</v>
      </c>
      <c r="BQ119" s="32">
        <v>0</v>
      </c>
      <c r="BR119" s="32">
        <v>0.58850054756306047</v>
      </c>
      <c r="BS119" s="32">
        <v>1.0569999999999999</v>
      </c>
      <c r="BT119" s="32">
        <v>0</v>
      </c>
      <c r="BU119" s="32">
        <v>0</v>
      </c>
      <c r="BV119" s="44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54"/>
      <c r="ER119" s="54"/>
      <c r="ES119" s="44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54"/>
      <c r="HO119" s="54"/>
      <c r="HP119" s="44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</row>
    <row r="120" spans="1:252" ht="12.75" customHeight="1" x14ac:dyDescent="0.2">
      <c r="A120" s="44" t="s">
        <v>145</v>
      </c>
      <c r="B120" s="54">
        <v>182.74000478515956</v>
      </c>
      <c r="C120" s="54">
        <v>2092.7330000000002</v>
      </c>
      <c r="D120" s="32">
        <v>0</v>
      </c>
      <c r="E120" s="32">
        <v>2081.7130000000002</v>
      </c>
      <c r="F120" s="32">
        <v>10</v>
      </c>
      <c r="G120" s="32">
        <v>0</v>
      </c>
      <c r="H120" s="32">
        <v>0</v>
      </c>
      <c r="I120" s="32">
        <v>0</v>
      </c>
      <c r="J120" s="32">
        <v>108.5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9.8759999999999994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7.7627100000000002</v>
      </c>
      <c r="AW120" s="32">
        <v>-0.92700000000000005</v>
      </c>
      <c r="AX120" s="32">
        <v>7.7542856999999987</v>
      </c>
      <c r="AY120" s="32">
        <v>0</v>
      </c>
      <c r="AZ120" s="32">
        <v>8.6747999999999994</v>
      </c>
      <c r="BA120" s="32">
        <v>2.0710000000000002</v>
      </c>
      <c r="BB120" s="32">
        <v>5.284137757263915</v>
      </c>
      <c r="BC120" s="32">
        <v>0</v>
      </c>
      <c r="BD120" s="32">
        <v>10.5944</v>
      </c>
      <c r="BE120" s="32">
        <v>0</v>
      </c>
      <c r="BF120" s="32">
        <v>3.562608184510176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16.133032252159762</v>
      </c>
      <c r="BM120" s="32">
        <v>0</v>
      </c>
      <c r="BN120" s="32">
        <v>3.8373680000000001</v>
      </c>
      <c r="BO120" s="32">
        <v>0</v>
      </c>
      <c r="BP120" s="32">
        <v>4.8162343662632078E-2</v>
      </c>
      <c r="BQ120" s="32">
        <v>0</v>
      </c>
      <c r="BR120" s="32">
        <v>0.58850054756306047</v>
      </c>
      <c r="BS120" s="32">
        <v>0</v>
      </c>
      <c r="BT120" s="32">
        <v>0</v>
      </c>
      <c r="BU120" s="32">
        <v>0</v>
      </c>
      <c r="BV120" s="44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54"/>
      <c r="ER120" s="54"/>
      <c r="ES120" s="44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54"/>
      <c r="HO120" s="54"/>
      <c r="HP120" s="44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</row>
    <row r="121" spans="1:252" ht="12.75" customHeight="1" x14ac:dyDescent="0.2">
      <c r="A121" s="44" t="s">
        <v>146</v>
      </c>
      <c r="B121" s="54">
        <v>288.50349832377788</v>
      </c>
      <c r="C121" s="54">
        <v>174.84924223602482</v>
      </c>
      <c r="D121" s="32">
        <v>0</v>
      </c>
      <c r="E121" s="32">
        <v>0</v>
      </c>
      <c r="F121" s="32">
        <v>0.26800000000000002</v>
      </c>
      <c r="G121" s="32">
        <v>0</v>
      </c>
      <c r="H121" s="32">
        <v>0</v>
      </c>
      <c r="I121" s="32">
        <v>0</v>
      </c>
      <c r="J121" s="32">
        <v>0</v>
      </c>
      <c r="K121" s="32">
        <v>32.594000000000001</v>
      </c>
      <c r="L121" s="32">
        <v>0</v>
      </c>
      <c r="M121" s="32">
        <v>0</v>
      </c>
      <c r="N121" s="32">
        <v>0</v>
      </c>
      <c r="O121" s="32">
        <v>117.505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8.6590000000000007</v>
      </c>
      <c r="AD121" s="32">
        <v>33.966999999999999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1.89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43.98903</v>
      </c>
      <c r="AW121" s="32">
        <v>0</v>
      </c>
      <c r="AX121" s="32">
        <v>43.942857119999992</v>
      </c>
      <c r="AY121" s="32">
        <v>0</v>
      </c>
      <c r="AZ121" s="32">
        <v>34.381799999999998</v>
      </c>
      <c r="BA121" s="32">
        <v>0</v>
      </c>
      <c r="BB121" s="32">
        <v>27.475861165412997</v>
      </c>
      <c r="BC121" s="32">
        <v>0</v>
      </c>
      <c r="BD121" s="32">
        <v>60.002000000000002</v>
      </c>
      <c r="BE121" s="32">
        <v>0</v>
      </c>
      <c r="BF121" s="32">
        <v>19.984322729446223</v>
      </c>
      <c r="BG121" s="32">
        <v>14.201242236024843</v>
      </c>
      <c r="BH121" s="32">
        <v>0</v>
      </c>
      <c r="BI121" s="32">
        <v>0</v>
      </c>
      <c r="BJ121" s="32">
        <v>0</v>
      </c>
      <c r="BK121" s="32">
        <v>0</v>
      </c>
      <c r="BL121" s="32">
        <v>16.133032252159762</v>
      </c>
      <c r="BM121" s="32">
        <v>0</v>
      </c>
      <c r="BN121" s="32">
        <v>7.6747360000000002</v>
      </c>
      <c r="BO121" s="32">
        <v>0</v>
      </c>
      <c r="BP121" s="32">
        <v>9.6358509195813763E-2</v>
      </c>
      <c r="BQ121" s="32">
        <v>0</v>
      </c>
      <c r="BR121" s="32">
        <v>0.58850054756306047</v>
      </c>
      <c r="BS121" s="32">
        <v>0</v>
      </c>
      <c r="BT121" s="32">
        <v>0</v>
      </c>
      <c r="BU121" s="32">
        <v>0</v>
      </c>
      <c r="BV121" s="44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54"/>
      <c r="ER121" s="54"/>
      <c r="ES121" s="44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54"/>
      <c r="HO121" s="54"/>
      <c r="HP121" s="44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</row>
    <row r="122" spans="1:252" ht="12.75" customHeight="1" x14ac:dyDescent="0.2">
      <c r="A122" s="44" t="s">
        <v>147</v>
      </c>
      <c r="B122" s="54">
        <v>16.437230390730619</v>
      </c>
      <c r="C122" s="54">
        <v>0</v>
      </c>
      <c r="D122" s="32">
        <v>0</v>
      </c>
      <c r="E122" s="32">
        <v>0</v>
      </c>
      <c r="F122" s="32">
        <v>0.33400000000000002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2.5877400000000002</v>
      </c>
      <c r="AW122" s="32">
        <v>0</v>
      </c>
      <c r="AX122" s="32">
        <v>2.5849999800000001</v>
      </c>
      <c r="AY122" s="32">
        <v>0</v>
      </c>
      <c r="AZ122" s="32">
        <v>2.1492</v>
      </c>
      <c r="BA122" s="32">
        <v>0</v>
      </c>
      <c r="BB122" s="32">
        <v>0</v>
      </c>
      <c r="BC122" s="32">
        <v>0</v>
      </c>
      <c r="BD122" s="32">
        <v>3.5340000000000003</v>
      </c>
      <c r="BE122" s="32">
        <v>0</v>
      </c>
      <c r="BF122" s="32">
        <v>1.2140323476906798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4.0332580630399404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44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54"/>
      <c r="ER122" s="54"/>
      <c r="ES122" s="44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54"/>
      <c r="HO122" s="54"/>
      <c r="HP122" s="44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</row>
    <row r="123" spans="1:252" ht="12.75" customHeight="1" x14ac:dyDescent="0.2">
      <c r="A123" s="44" t="s">
        <v>148</v>
      </c>
      <c r="B123" s="54">
        <v>29.475139514868587</v>
      </c>
      <c r="C123" s="54">
        <v>-4.2969999999999997</v>
      </c>
      <c r="D123" s="32">
        <v>0</v>
      </c>
      <c r="E123" s="32">
        <v>-4.2969999999999997</v>
      </c>
      <c r="F123" s="32">
        <v>0</v>
      </c>
      <c r="G123" s="32">
        <v>0</v>
      </c>
      <c r="H123" s="32">
        <v>0</v>
      </c>
      <c r="I123" s="32">
        <v>0</v>
      </c>
      <c r="J123" s="32">
        <v>5.61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2.5877400000000002</v>
      </c>
      <c r="AW123" s="32">
        <v>0</v>
      </c>
      <c r="AX123" s="32">
        <v>2.5849999800000001</v>
      </c>
      <c r="AY123" s="32">
        <v>0</v>
      </c>
      <c r="AZ123" s="32">
        <v>4.3367999999999993</v>
      </c>
      <c r="BA123" s="32">
        <v>0</v>
      </c>
      <c r="BB123" s="32">
        <v>1.0565516893928892</v>
      </c>
      <c r="BC123" s="32">
        <v>0</v>
      </c>
      <c r="BD123" s="32">
        <v>3.5340000000000003</v>
      </c>
      <c r="BE123" s="32">
        <v>0</v>
      </c>
      <c r="BF123" s="32">
        <v>1.187680491210062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4.0332580630399404</v>
      </c>
      <c r="BM123" s="32">
        <v>0</v>
      </c>
      <c r="BN123" s="32">
        <v>3.9074464</v>
      </c>
      <c r="BO123" s="32">
        <v>0</v>
      </c>
      <c r="BP123" s="32">
        <v>4.8162343662632078E-2</v>
      </c>
      <c r="BQ123" s="32">
        <v>0</v>
      </c>
      <c r="BR123" s="32">
        <v>0.58850054756306047</v>
      </c>
      <c r="BS123" s="32">
        <v>0</v>
      </c>
      <c r="BT123" s="32">
        <v>0</v>
      </c>
      <c r="BU123" s="32">
        <v>0</v>
      </c>
      <c r="BV123" s="44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54"/>
      <c r="ER123" s="54"/>
      <c r="ES123" s="44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54"/>
      <c r="HO123" s="54"/>
      <c r="HP123" s="44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</row>
    <row r="124" spans="1:252" ht="12.75" customHeight="1" x14ac:dyDescent="0.2">
      <c r="A124" s="44" t="s">
        <v>149</v>
      </c>
      <c r="B124" s="54">
        <v>338.43411940036037</v>
      </c>
      <c r="C124" s="54">
        <v>224.79649068322982</v>
      </c>
      <c r="D124" s="32">
        <v>138</v>
      </c>
      <c r="E124" s="32">
        <v>202.84399999999999</v>
      </c>
      <c r="F124" s="32">
        <v>7.5</v>
      </c>
      <c r="G124" s="32">
        <v>0</v>
      </c>
      <c r="H124" s="32">
        <v>3.2050000000000001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5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5</v>
      </c>
      <c r="Y124" s="32">
        <v>10.5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28.463609999999999</v>
      </c>
      <c r="AW124" s="32">
        <v>0</v>
      </c>
      <c r="AX124" s="32">
        <v>28.43357142</v>
      </c>
      <c r="AY124" s="32">
        <v>0</v>
      </c>
      <c r="AZ124" s="32">
        <v>28.1892</v>
      </c>
      <c r="BA124" s="32">
        <v>0</v>
      </c>
      <c r="BB124" s="32">
        <v>17.965516650577523</v>
      </c>
      <c r="BC124" s="32">
        <v>0</v>
      </c>
      <c r="BD124" s="32">
        <v>38.828400000000002</v>
      </c>
      <c r="BE124" s="32">
        <v>0</v>
      </c>
      <c r="BF124" s="32">
        <v>13.356194020864189</v>
      </c>
      <c r="BG124" s="32">
        <v>9.7614906832298125</v>
      </c>
      <c r="BH124" s="32">
        <v>0</v>
      </c>
      <c r="BI124" s="32">
        <v>0</v>
      </c>
      <c r="BJ124" s="32">
        <v>0</v>
      </c>
      <c r="BK124" s="32">
        <v>0</v>
      </c>
      <c r="BL124" s="32">
        <v>16.133032252159762</v>
      </c>
      <c r="BM124" s="32">
        <v>0</v>
      </c>
      <c r="BN124" s="32">
        <v>7.6747360000000002</v>
      </c>
      <c r="BO124" s="32">
        <v>0</v>
      </c>
      <c r="BP124" s="32">
        <v>9.6358509195813763E-2</v>
      </c>
      <c r="BQ124" s="32">
        <v>0</v>
      </c>
      <c r="BR124" s="32">
        <v>0.58850054756306047</v>
      </c>
      <c r="BS124" s="32">
        <v>1.6910000000000001</v>
      </c>
      <c r="BT124" s="32">
        <v>0</v>
      </c>
      <c r="BU124" s="32">
        <v>0</v>
      </c>
      <c r="BV124" s="44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54"/>
      <c r="ER124" s="54"/>
      <c r="ES124" s="44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54"/>
      <c r="HO124" s="54"/>
      <c r="HP124" s="44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</row>
    <row r="125" spans="1:252" ht="12.75" customHeight="1" x14ac:dyDescent="0.2">
      <c r="A125" s="44" t="s">
        <v>150</v>
      </c>
      <c r="B125" s="54">
        <v>33833.166088766608</v>
      </c>
      <c r="C125" s="54">
        <v>41088.650923478264</v>
      </c>
      <c r="D125" s="32">
        <v>0</v>
      </c>
      <c r="E125" s="32">
        <v>21203.614000000001</v>
      </c>
      <c r="F125" s="32">
        <v>61.956000000000003</v>
      </c>
      <c r="G125" s="32">
        <v>1482.2739999999999</v>
      </c>
      <c r="H125" s="32">
        <v>70.174999999999997</v>
      </c>
      <c r="I125" s="32">
        <v>0</v>
      </c>
      <c r="J125" s="32">
        <v>57.279000000000003</v>
      </c>
      <c r="K125" s="32">
        <v>4532.7820000000002</v>
      </c>
      <c r="L125" s="32">
        <v>0</v>
      </c>
      <c r="M125" s="32">
        <v>0</v>
      </c>
      <c r="N125" s="32">
        <v>25</v>
      </c>
      <c r="O125" s="32">
        <v>0</v>
      </c>
      <c r="P125" s="32">
        <v>1666.5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15</v>
      </c>
      <c r="X125" s="32">
        <v>350</v>
      </c>
      <c r="Y125" s="32">
        <v>0</v>
      </c>
      <c r="Z125" s="32">
        <v>0</v>
      </c>
      <c r="AA125" s="32">
        <v>192.76900000000001</v>
      </c>
      <c r="AB125" s="32">
        <v>0</v>
      </c>
      <c r="AC125" s="32">
        <v>1427.241</v>
      </c>
      <c r="AD125" s="32">
        <v>100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213.76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128</v>
      </c>
      <c r="AU125" s="32">
        <v>37.290880000000001</v>
      </c>
      <c r="AV125" s="32">
        <v>6124.8123599999999</v>
      </c>
      <c r="AW125" s="32">
        <v>5875.5360000000001</v>
      </c>
      <c r="AX125" s="32">
        <v>6092.5150020000001</v>
      </c>
      <c r="AY125" s="32">
        <v>0</v>
      </c>
      <c r="AZ125" s="32">
        <v>3994.3547999999996</v>
      </c>
      <c r="BA125" s="32">
        <v>723.68</v>
      </c>
      <c r="BB125" s="32">
        <v>3788.5267719648041</v>
      </c>
      <c r="BC125" s="32">
        <v>0</v>
      </c>
      <c r="BD125" s="32">
        <v>8316.4292000000005</v>
      </c>
      <c r="BE125" s="32">
        <v>0</v>
      </c>
      <c r="BF125" s="32">
        <v>2836.5106760034319</v>
      </c>
      <c r="BG125" s="32">
        <v>2015.5130434782607</v>
      </c>
      <c r="BH125" s="32">
        <v>0</v>
      </c>
      <c r="BI125" s="32">
        <v>1352.8340000000001</v>
      </c>
      <c r="BJ125" s="32">
        <v>0</v>
      </c>
      <c r="BK125" s="32">
        <v>0</v>
      </c>
      <c r="BL125" s="32">
        <v>64.532129008639046</v>
      </c>
      <c r="BM125" s="32">
        <v>16.492999999999999</v>
      </c>
      <c r="BN125" s="32">
        <v>76.747350400000002</v>
      </c>
      <c r="BO125" s="32">
        <v>0</v>
      </c>
      <c r="BP125" s="32">
        <v>11.561735872416763</v>
      </c>
      <c r="BQ125" s="32">
        <v>155.50299999999999</v>
      </c>
      <c r="BR125" s="32">
        <v>68.266063517315018</v>
      </c>
      <c r="BS125" s="32">
        <v>1844.3610000000001</v>
      </c>
      <c r="BT125" s="32">
        <v>0</v>
      </c>
      <c r="BU125" s="32">
        <v>0</v>
      </c>
      <c r="BV125" s="44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54"/>
      <c r="ER125" s="54"/>
      <c r="ES125" s="44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54"/>
      <c r="HO125" s="54"/>
      <c r="HP125" s="44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</row>
    <row r="126" spans="1:252" ht="12.75" customHeight="1" x14ac:dyDescent="0.2">
      <c r="A126" s="44" t="s">
        <v>343</v>
      </c>
      <c r="B126" s="54">
        <v>16.501657119798814</v>
      </c>
      <c r="C126" s="54">
        <v>-5.2999999999999999E-2</v>
      </c>
      <c r="D126" s="32">
        <v>0</v>
      </c>
      <c r="E126" s="32">
        <v>-5.2999999999999999E-2</v>
      </c>
      <c r="F126" s="32">
        <v>0.5</v>
      </c>
      <c r="G126" s="32">
        <v>0</v>
      </c>
      <c r="H126" s="32">
        <v>3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2.5877400000000002</v>
      </c>
      <c r="AW126" s="32">
        <v>0</v>
      </c>
      <c r="AX126" s="32">
        <v>0</v>
      </c>
      <c r="AY126" s="32">
        <v>0</v>
      </c>
      <c r="AZ126" s="32">
        <v>2.1617999999999999</v>
      </c>
      <c r="BA126" s="32">
        <v>0</v>
      </c>
      <c r="BB126" s="32">
        <v>0</v>
      </c>
      <c r="BC126" s="32">
        <v>0</v>
      </c>
      <c r="BD126" s="32">
        <v>3.5340000000000003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4.0332580630399404</v>
      </c>
      <c r="BM126" s="32">
        <v>0</v>
      </c>
      <c r="BN126" s="32">
        <v>0</v>
      </c>
      <c r="BO126" s="32">
        <v>0</v>
      </c>
      <c r="BP126" s="32">
        <v>9.6358509195813763E-2</v>
      </c>
      <c r="BQ126" s="32">
        <v>0</v>
      </c>
      <c r="BR126" s="32">
        <v>0.58850054756306047</v>
      </c>
      <c r="BS126" s="32">
        <v>0</v>
      </c>
      <c r="BT126" s="32">
        <v>0</v>
      </c>
      <c r="BU126" s="32">
        <v>0</v>
      </c>
      <c r="BV126" s="44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54"/>
      <c r="ER126" s="54"/>
      <c r="ES126" s="44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54"/>
      <c r="HO126" s="54"/>
      <c r="HP126" s="44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</row>
    <row r="127" spans="1:252" ht="12.75" customHeight="1" x14ac:dyDescent="0.2">
      <c r="A127" s="44" t="s">
        <v>344</v>
      </c>
      <c r="B127" s="54">
        <v>240.60716576736888</v>
      </c>
      <c r="C127" s="54">
        <v>388.33799999999997</v>
      </c>
      <c r="D127" s="32">
        <v>86.912999999999997</v>
      </c>
      <c r="E127" s="32">
        <v>212.125</v>
      </c>
      <c r="F127" s="32">
        <v>8.5120000000000005</v>
      </c>
      <c r="G127" s="32">
        <v>0</v>
      </c>
      <c r="H127" s="32">
        <v>0</v>
      </c>
      <c r="I127" s="32">
        <v>0</v>
      </c>
      <c r="J127" s="32">
        <v>60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30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10</v>
      </c>
      <c r="X127" s="32">
        <v>0.95</v>
      </c>
      <c r="Y127" s="32">
        <v>0.95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3.1349999999999998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5.1749700000000001</v>
      </c>
      <c r="AW127" s="32">
        <v>0</v>
      </c>
      <c r="AX127" s="32">
        <v>5.1699999600000002</v>
      </c>
      <c r="AY127" s="32">
        <v>0</v>
      </c>
      <c r="AZ127" s="32">
        <v>6.4469999999999992</v>
      </c>
      <c r="BA127" s="32">
        <v>9.8000000000000004E-2</v>
      </c>
      <c r="BB127" s="32">
        <v>3.1696550681786682</v>
      </c>
      <c r="BC127" s="32">
        <v>0</v>
      </c>
      <c r="BD127" s="32">
        <v>7.0603999999999996</v>
      </c>
      <c r="BE127" s="32">
        <v>100</v>
      </c>
      <c r="BF127" s="32">
        <v>2.4284717245547021</v>
      </c>
      <c r="BG127" s="32">
        <v>0</v>
      </c>
      <c r="BH127" s="32">
        <v>0</v>
      </c>
      <c r="BI127" s="32">
        <v>62.03</v>
      </c>
      <c r="BJ127" s="32">
        <v>0</v>
      </c>
      <c r="BK127" s="32">
        <v>0</v>
      </c>
      <c r="BL127" s="32">
        <v>16.133032252159762</v>
      </c>
      <c r="BM127" s="32">
        <v>0</v>
      </c>
      <c r="BN127" s="32">
        <v>7.6747360000000002</v>
      </c>
      <c r="BO127" s="32">
        <v>0</v>
      </c>
      <c r="BP127" s="32">
        <v>0.38540021491270543</v>
      </c>
      <c r="BQ127" s="32">
        <v>0</v>
      </c>
      <c r="BR127" s="32">
        <v>0.58850054756306047</v>
      </c>
      <c r="BS127" s="32">
        <v>0</v>
      </c>
      <c r="BT127" s="32">
        <v>0</v>
      </c>
      <c r="BU127" s="32">
        <v>0</v>
      </c>
      <c r="BV127" s="44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54"/>
      <c r="ER127" s="54"/>
      <c r="ES127" s="44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54"/>
      <c r="HO127" s="54"/>
      <c r="HP127" s="44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</row>
    <row r="128" spans="1:252" ht="12.75" customHeight="1" x14ac:dyDescent="0.2">
      <c r="A128" s="44" t="s">
        <v>151</v>
      </c>
      <c r="B128" s="54">
        <v>537.54039696980215</v>
      </c>
      <c r="C128" s="54">
        <v>2549.6061118012422</v>
      </c>
      <c r="D128" s="32">
        <v>0</v>
      </c>
      <c r="E128" s="32">
        <v>435.81200000000001</v>
      </c>
      <c r="F128" s="32">
        <v>19.556999999999999</v>
      </c>
      <c r="G128" s="32">
        <v>0</v>
      </c>
      <c r="H128" s="32">
        <v>19.556999999999999</v>
      </c>
      <c r="I128" s="32">
        <v>0</v>
      </c>
      <c r="J128" s="32">
        <v>10.43</v>
      </c>
      <c r="K128" s="32">
        <v>191.571</v>
      </c>
      <c r="L128" s="32">
        <v>0</v>
      </c>
      <c r="M128" s="32">
        <v>183.42400000000001</v>
      </c>
      <c r="N128" s="32">
        <v>0</v>
      </c>
      <c r="O128" s="32">
        <v>233.76599999999999</v>
      </c>
      <c r="P128" s="32">
        <v>0</v>
      </c>
      <c r="Q128" s="32">
        <v>0</v>
      </c>
      <c r="R128" s="32">
        <v>0</v>
      </c>
      <c r="S128" s="32">
        <v>0</v>
      </c>
      <c r="T128" s="32">
        <v>194.768</v>
      </c>
      <c r="U128" s="32">
        <v>0</v>
      </c>
      <c r="V128" s="32">
        <v>0</v>
      </c>
      <c r="W128" s="32">
        <v>0</v>
      </c>
      <c r="X128" s="32">
        <v>26.152000000000001</v>
      </c>
      <c r="Y128" s="32">
        <v>80.429000000000002</v>
      </c>
      <c r="Z128" s="32">
        <v>0</v>
      </c>
      <c r="AA128" s="32">
        <v>0</v>
      </c>
      <c r="AB128" s="32">
        <v>0</v>
      </c>
      <c r="AC128" s="32">
        <v>268.77999999999997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0.30299999999999999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21.102080000000001</v>
      </c>
      <c r="AU128" s="32">
        <v>0</v>
      </c>
      <c r="AV128" s="32">
        <v>7.7627100000000002</v>
      </c>
      <c r="AW128" s="32">
        <v>0</v>
      </c>
      <c r="AX128" s="32">
        <v>0</v>
      </c>
      <c r="AY128" s="32">
        <v>0</v>
      </c>
      <c r="AZ128" s="32">
        <v>26.021999999999998</v>
      </c>
      <c r="BA128" s="32">
        <v>194.68100000000001</v>
      </c>
      <c r="BB128" s="32">
        <v>5.284137757263915</v>
      </c>
      <c r="BC128" s="32">
        <v>0</v>
      </c>
      <c r="BD128" s="32">
        <v>176.6224</v>
      </c>
      <c r="BE128" s="32">
        <v>958.178</v>
      </c>
      <c r="BF128" s="32">
        <v>4.3452333750351881</v>
      </c>
      <c r="BG128" s="32">
        <v>2.6621118012422356</v>
      </c>
      <c r="BH128" s="32">
        <v>0</v>
      </c>
      <c r="BI128" s="32">
        <v>0</v>
      </c>
      <c r="BJ128" s="32">
        <v>0</v>
      </c>
      <c r="BK128" s="32">
        <v>0</v>
      </c>
      <c r="BL128" s="32">
        <v>16.133032252159762</v>
      </c>
      <c r="BM128" s="32">
        <v>0</v>
      </c>
      <c r="BN128" s="32">
        <v>7.6747360000000002</v>
      </c>
      <c r="BO128" s="32">
        <v>0</v>
      </c>
      <c r="BP128" s="32">
        <v>1.5415670377802719</v>
      </c>
      <c r="BQ128" s="32">
        <v>0</v>
      </c>
      <c r="BR128" s="32">
        <v>0.58850054756306047</v>
      </c>
      <c r="BS128" s="32">
        <v>0</v>
      </c>
      <c r="BT128" s="32">
        <v>0</v>
      </c>
      <c r="BU128" s="32">
        <v>0</v>
      </c>
      <c r="BV128" s="44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54"/>
      <c r="ER128" s="54"/>
      <c r="ES128" s="44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54"/>
      <c r="HO128" s="54"/>
      <c r="HP128" s="44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</row>
    <row r="129" spans="1:252" ht="12.75" customHeight="1" x14ac:dyDescent="0.2">
      <c r="A129" s="44" t="s">
        <v>152</v>
      </c>
      <c r="B129" s="54">
        <v>195.39292406165202</v>
      </c>
      <c r="C129" s="54">
        <v>675.35415527950306</v>
      </c>
      <c r="D129" s="32">
        <v>17</v>
      </c>
      <c r="E129" s="32">
        <v>50</v>
      </c>
      <c r="F129" s="32">
        <v>7</v>
      </c>
      <c r="G129" s="32">
        <v>0</v>
      </c>
      <c r="H129" s="32">
        <v>4</v>
      </c>
      <c r="I129" s="32">
        <v>0</v>
      </c>
      <c r="J129" s="32">
        <v>105.39100000000001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3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1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5</v>
      </c>
      <c r="AO129" s="32">
        <v>10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5.1749700000000001</v>
      </c>
      <c r="AW129" s="32">
        <v>562.57899999999995</v>
      </c>
      <c r="AX129" s="32">
        <v>5.1699999600000002</v>
      </c>
      <c r="AY129" s="32">
        <v>0</v>
      </c>
      <c r="AZ129" s="32">
        <v>6.5057999999999998</v>
      </c>
      <c r="BA129" s="32">
        <v>0</v>
      </c>
      <c r="BB129" s="32">
        <v>3.1696550681786682</v>
      </c>
      <c r="BC129" s="32">
        <v>0</v>
      </c>
      <c r="BD129" s="32">
        <v>7.0603999999999996</v>
      </c>
      <c r="BE129" s="32">
        <v>50</v>
      </c>
      <c r="BF129" s="32">
        <v>2.4284717245547021</v>
      </c>
      <c r="BG129" s="32">
        <v>1.7751552795031054</v>
      </c>
      <c r="BH129" s="32">
        <v>0</v>
      </c>
      <c r="BI129" s="32">
        <v>0</v>
      </c>
      <c r="BJ129" s="32">
        <v>0</v>
      </c>
      <c r="BK129" s="32">
        <v>0</v>
      </c>
      <c r="BL129" s="32">
        <v>16.133032252159762</v>
      </c>
      <c r="BM129" s="32">
        <v>0</v>
      </c>
      <c r="BN129" s="32">
        <v>7.6747360000000002</v>
      </c>
      <c r="BO129" s="32">
        <v>0</v>
      </c>
      <c r="BP129" s="32">
        <v>9.6358509195813763E-2</v>
      </c>
      <c r="BQ129" s="32">
        <v>0</v>
      </c>
      <c r="BR129" s="32">
        <v>0.58850054756306047</v>
      </c>
      <c r="BS129" s="32">
        <v>0</v>
      </c>
      <c r="BT129" s="32">
        <v>0</v>
      </c>
      <c r="BU129" s="32">
        <v>0</v>
      </c>
      <c r="BV129" s="44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54"/>
      <c r="ER129" s="54"/>
      <c r="ES129" s="44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54"/>
      <c r="HO129" s="54"/>
      <c r="HP129" s="44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</row>
    <row r="130" spans="1:252" ht="12.75" customHeight="1" x14ac:dyDescent="0.2">
      <c r="A130" s="44" t="s">
        <v>153</v>
      </c>
      <c r="B130" s="54">
        <v>90.004067618170723</v>
      </c>
      <c r="C130" s="54">
        <v>2083.6239999999998</v>
      </c>
      <c r="D130" s="32">
        <v>0</v>
      </c>
      <c r="E130" s="32">
        <v>2083.1979999999999</v>
      </c>
      <c r="F130" s="32">
        <v>6.5190000000000001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5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3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0.42599999999999999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1.92</v>
      </c>
      <c r="AU130" s="32">
        <v>0</v>
      </c>
      <c r="AV130" s="32">
        <v>10.35045</v>
      </c>
      <c r="AW130" s="32">
        <v>0</v>
      </c>
      <c r="AX130" s="32">
        <v>10.339285680000001</v>
      </c>
      <c r="AY130" s="32">
        <v>0</v>
      </c>
      <c r="AZ130" s="32">
        <v>10.842000000000001</v>
      </c>
      <c r="BA130" s="32">
        <v>0</v>
      </c>
      <c r="BB130" s="32">
        <v>6.3406894466568042</v>
      </c>
      <c r="BC130" s="32">
        <v>0</v>
      </c>
      <c r="BD130" s="32">
        <v>14.120799999999999</v>
      </c>
      <c r="BE130" s="32">
        <v>0</v>
      </c>
      <c r="BF130" s="32">
        <v>4.8566896029582871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8.0665161260798808</v>
      </c>
      <c r="BM130" s="32">
        <v>0</v>
      </c>
      <c r="BN130" s="32">
        <v>7.6747360000000002</v>
      </c>
      <c r="BO130" s="32">
        <v>0</v>
      </c>
      <c r="BP130" s="32">
        <v>0.38540021491270543</v>
      </c>
      <c r="BQ130" s="32">
        <v>0</v>
      </c>
      <c r="BR130" s="32">
        <v>0.58850054756306047</v>
      </c>
      <c r="BS130" s="32">
        <v>0</v>
      </c>
      <c r="BT130" s="32">
        <v>0</v>
      </c>
      <c r="BU130" s="32">
        <v>0</v>
      </c>
      <c r="BV130" s="44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54"/>
      <c r="ER130" s="54"/>
      <c r="ES130" s="44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54"/>
      <c r="HO130" s="54"/>
      <c r="HP130" s="44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</row>
    <row r="131" spans="1:252" ht="12.75" customHeight="1" x14ac:dyDescent="0.2">
      <c r="A131" s="44" t="s">
        <v>154</v>
      </c>
      <c r="B131" s="54">
        <v>3617.8267110894544</v>
      </c>
      <c r="C131" s="54">
        <v>13860.577378881988</v>
      </c>
      <c r="D131" s="32">
        <v>914.43600000000004</v>
      </c>
      <c r="E131" s="32">
        <v>12380.093999999999</v>
      </c>
      <c r="F131" s="32">
        <v>20</v>
      </c>
      <c r="G131" s="32">
        <v>0</v>
      </c>
      <c r="H131" s="32">
        <v>10.089</v>
      </c>
      <c r="I131" s="32">
        <v>0</v>
      </c>
      <c r="J131" s="32">
        <v>128.27699999999999</v>
      </c>
      <c r="K131" s="32">
        <v>123.30100000000002</v>
      </c>
      <c r="L131" s="32">
        <v>0</v>
      </c>
      <c r="M131" s="32">
        <v>0</v>
      </c>
      <c r="N131" s="32">
        <v>1000</v>
      </c>
      <c r="O131" s="32">
        <v>28.588999999999999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10.039999999999999</v>
      </c>
      <c r="Z131" s="32">
        <v>0</v>
      </c>
      <c r="AA131" s="32">
        <v>0</v>
      </c>
      <c r="AB131" s="32">
        <v>0</v>
      </c>
      <c r="AC131" s="32">
        <v>5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640</v>
      </c>
      <c r="AU131" s="32">
        <v>1.28</v>
      </c>
      <c r="AV131" s="32">
        <v>150.07974000000002</v>
      </c>
      <c r="AW131" s="32">
        <v>119.235</v>
      </c>
      <c r="AX131" s="32">
        <v>149.92214285999998</v>
      </c>
      <c r="AY131" s="32">
        <v>0</v>
      </c>
      <c r="AZ131" s="32">
        <v>134.4462</v>
      </c>
      <c r="BA131" s="32">
        <v>1074.6579999999999</v>
      </c>
      <c r="BB131" s="32">
        <v>92.995859010766807</v>
      </c>
      <c r="BC131" s="32">
        <v>54.298999999999999</v>
      </c>
      <c r="BD131" s="32">
        <v>204.72120000000001</v>
      </c>
      <c r="BE131" s="32">
        <v>0</v>
      </c>
      <c r="BF131" s="32">
        <v>67.995580170838309</v>
      </c>
      <c r="BG131" s="32">
        <v>49.699378881987577</v>
      </c>
      <c r="BH131" s="32">
        <v>0</v>
      </c>
      <c r="BI131" s="32">
        <v>0</v>
      </c>
      <c r="BJ131" s="32">
        <v>0</v>
      </c>
      <c r="BK131" s="32">
        <v>14.382</v>
      </c>
      <c r="BL131" s="32">
        <v>64.532129008639046</v>
      </c>
      <c r="BM131" s="32">
        <v>0</v>
      </c>
      <c r="BN131" s="32">
        <v>38.373675200000001</v>
      </c>
      <c r="BO131" s="32">
        <v>0</v>
      </c>
      <c r="BP131" s="32">
        <v>0.1926831965210779</v>
      </c>
      <c r="BQ131" s="32">
        <v>0</v>
      </c>
      <c r="BR131" s="32">
        <v>1.7655016426891814</v>
      </c>
      <c r="BS131" s="32">
        <v>0</v>
      </c>
      <c r="BT131" s="32">
        <v>0</v>
      </c>
      <c r="BU131" s="32">
        <v>0</v>
      </c>
      <c r="BV131" s="44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54"/>
      <c r="ER131" s="54"/>
      <c r="ES131" s="44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54"/>
      <c r="HO131" s="54"/>
      <c r="HP131" s="44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</row>
    <row r="132" spans="1:252" ht="12.75" customHeight="1" x14ac:dyDescent="0.2">
      <c r="A132" s="44" t="s">
        <v>155</v>
      </c>
      <c r="B132" s="54">
        <v>81.847870596039712</v>
      </c>
      <c r="C132" s="54">
        <v>1475.6591118012423</v>
      </c>
      <c r="D132" s="32">
        <v>2</v>
      </c>
      <c r="E132" s="32">
        <v>0</v>
      </c>
      <c r="F132" s="32">
        <v>5</v>
      </c>
      <c r="G132" s="32">
        <v>0</v>
      </c>
      <c r="H132" s="32">
        <v>2</v>
      </c>
      <c r="I132" s="32">
        <v>0</v>
      </c>
      <c r="J132" s="32">
        <v>9.5</v>
      </c>
      <c r="K132" s="32">
        <v>0</v>
      </c>
      <c r="L132" s="32">
        <v>2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10</v>
      </c>
      <c r="Z132" s="32">
        <v>10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1.3766399999999999</v>
      </c>
      <c r="AU132" s="32">
        <v>0</v>
      </c>
      <c r="AV132" s="32">
        <v>7.7627100000000002</v>
      </c>
      <c r="AW132" s="32">
        <v>302.315</v>
      </c>
      <c r="AX132" s="32">
        <v>7.7542856999999987</v>
      </c>
      <c r="AY132" s="32">
        <v>0</v>
      </c>
      <c r="AZ132" s="32">
        <v>6.5057999999999998</v>
      </c>
      <c r="BA132" s="32">
        <v>200</v>
      </c>
      <c r="BB132" s="32">
        <v>5.284137757263915</v>
      </c>
      <c r="BC132" s="32">
        <v>0</v>
      </c>
      <c r="BD132" s="32">
        <v>10.5944</v>
      </c>
      <c r="BE132" s="32">
        <v>100</v>
      </c>
      <c r="BF132" s="32">
        <v>3.562608184510176</v>
      </c>
      <c r="BG132" s="32">
        <v>2.6621118012422356</v>
      </c>
      <c r="BH132" s="32">
        <v>0</v>
      </c>
      <c r="BI132" s="32">
        <v>860.68200000000002</v>
      </c>
      <c r="BJ132" s="32">
        <v>0</v>
      </c>
      <c r="BK132" s="32">
        <v>0</v>
      </c>
      <c r="BL132" s="32">
        <v>4.0332580630399404</v>
      </c>
      <c r="BM132" s="32">
        <v>0</v>
      </c>
      <c r="BN132" s="32">
        <v>3.8373680000000001</v>
      </c>
      <c r="BO132" s="32">
        <v>0</v>
      </c>
      <c r="BP132" s="32">
        <v>4.8162343662632078E-2</v>
      </c>
      <c r="BQ132" s="32">
        <v>0</v>
      </c>
      <c r="BR132" s="32">
        <v>0.58850054756306047</v>
      </c>
      <c r="BS132" s="32">
        <v>0</v>
      </c>
      <c r="BT132" s="32">
        <v>0</v>
      </c>
      <c r="BU132" s="32">
        <v>0</v>
      </c>
      <c r="BV132" s="44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54"/>
      <c r="ER132" s="54"/>
      <c r="ES132" s="44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54"/>
      <c r="HO132" s="54"/>
      <c r="HP132" s="44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</row>
    <row r="133" spans="1:252" ht="12.75" customHeight="1" x14ac:dyDescent="0.2">
      <c r="A133" s="44" t="s">
        <v>156</v>
      </c>
      <c r="B133" s="54">
        <v>218.0908885324618</v>
      </c>
      <c r="C133" s="54">
        <v>417.61446583850932</v>
      </c>
      <c r="D133" s="32">
        <v>1.974</v>
      </c>
      <c r="E133" s="32">
        <v>0</v>
      </c>
      <c r="F133" s="32">
        <v>5</v>
      </c>
      <c r="G133" s="32">
        <v>0</v>
      </c>
      <c r="H133" s="32">
        <v>0.23400000000000001</v>
      </c>
      <c r="I133" s="32">
        <v>0</v>
      </c>
      <c r="J133" s="32">
        <v>93.302999999999997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4.96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5.0060000000000002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2</v>
      </c>
      <c r="AO133" s="32">
        <v>6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15.52542</v>
      </c>
      <c r="AW133" s="32">
        <v>294.11700000000002</v>
      </c>
      <c r="AX133" s="32">
        <v>15.509285699999998</v>
      </c>
      <c r="AY133" s="32">
        <v>0</v>
      </c>
      <c r="AZ133" s="32">
        <v>21.488399999999999</v>
      </c>
      <c r="BA133" s="32">
        <v>0</v>
      </c>
      <c r="BB133" s="32">
        <v>8.4537928254425818</v>
      </c>
      <c r="BC133" s="32">
        <v>0</v>
      </c>
      <c r="BD133" s="32">
        <v>21.1812</v>
      </c>
      <c r="BE133" s="32">
        <v>50</v>
      </c>
      <c r="BF133" s="32">
        <v>7.1248749897136774</v>
      </c>
      <c r="BG133" s="32">
        <v>5.3254658385093165</v>
      </c>
      <c r="BH133" s="32">
        <v>0</v>
      </c>
      <c r="BI133" s="32">
        <v>0</v>
      </c>
      <c r="BJ133" s="32">
        <v>0</v>
      </c>
      <c r="BK133" s="32">
        <v>0</v>
      </c>
      <c r="BL133" s="32">
        <v>8.0665161260798808</v>
      </c>
      <c r="BM133" s="32">
        <v>0</v>
      </c>
      <c r="BN133" s="32">
        <v>7.6747360000000002</v>
      </c>
      <c r="BO133" s="32">
        <v>0</v>
      </c>
      <c r="BP133" s="32">
        <v>4.8162343662632078E-2</v>
      </c>
      <c r="BQ133" s="32">
        <v>0</v>
      </c>
      <c r="BR133" s="32">
        <v>0.58850054756306047</v>
      </c>
      <c r="BS133" s="32">
        <v>0.51200000000000001</v>
      </c>
      <c r="BT133" s="32">
        <v>0</v>
      </c>
      <c r="BU133" s="32">
        <v>56.654000000000003</v>
      </c>
      <c r="BV133" s="44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54"/>
      <c r="ER133" s="54"/>
      <c r="ES133" s="44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54"/>
      <c r="HO133" s="54"/>
      <c r="HP133" s="44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</row>
    <row r="134" spans="1:252" ht="12.75" customHeight="1" x14ac:dyDescent="0.2">
      <c r="A134" s="44" t="s">
        <v>157</v>
      </c>
      <c r="B134" s="54">
        <v>602.71333255758884</v>
      </c>
      <c r="C134" s="54">
        <v>2611.2826583850933</v>
      </c>
      <c r="D134" s="32">
        <v>335.02</v>
      </c>
      <c r="E134" s="32">
        <v>0</v>
      </c>
      <c r="F134" s="32">
        <v>7.5</v>
      </c>
      <c r="G134" s="32">
        <v>0</v>
      </c>
      <c r="H134" s="32">
        <v>0</v>
      </c>
      <c r="I134" s="32">
        <v>0</v>
      </c>
      <c r="J134" s="32">
        <v>121</v>
      </c>
      <c r="K134" s="32">
        <v>0</v>
      </c>
      <c r="L134" s="32">
        <v>0</v>
      </c>
      <c r="M134" s="32">
        <v>0</v>
      </c>
      <c r="N134" s="32">
        <v>0</v>
      </c>
      <c r="O134" s="32">
        <v>88.399000000000001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525</v>
      </c>
      <c r="X134" s="32">
        <v>0</v>
      </c>
      <c r="Y134" s="32">
        <v>10</v>
      </c>
      <c r="Z134" s="32">
        <v>1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20.700900000000001</v>
      </c>
      <c r="AW134" s="32">
        <v>-3.3479999999999999</v>
      </c>
      <c r="AX134" s="32">
        <v>20.678571419999997</v>
      </c>
      <c r="AY134" s="32">
        <v>150</v>
      </c>
      <c r="AZ134" s="32">
        <v>21.6846</v>
      </c>
      <c r="BA134" s="32">
        <v>0</v>
      </c>
      <c r="BB134" s="32">
        <v>12.681378893313608</v>
      </c>
      <c r="BC134" s="32">
        <v>0</v>
      </c>
      <c r="BD134" s="32">
        <v>28.241599999999998</v>
      </c>
      <c r="BE134" s="32">
        <v>50</v>
      </c>
      <c r="BF134" s="32">
        <v>9.7136549353565815</v>
      </c>
      <c r="BG134" s="32">
        <v>0.45465838509316769</v>
      </c>
      <c r="BH134" s="32">
        <v>0</v>
      </c>
      <c r="BI134" s="32">
        <v>1790.777</v>
      </c>
      <c r="BJ134" s="32">
        <v>0</v>
      </c>
      <c r="BK134" s="32">
        <v>0</v>
      </c>
      <c r="BL134" s="32">
        <v>16.133032252159762</v>
      </c>
      <c r="BM134" s="32">
        <v>0</v>
      </c>
      <c r="BN134" s="32">
        <v>7.6747360000000002</v>
      </c>
      <c r="BO134" s="32">
        <v>0</v>
      </c>
      <c r="BP134" s="32">
        <v>9.6358509195813763E-2</v>
      </c>
      <c r="BQ134" s="32">
        <v>0</v>
      </c>
      <c r="BR134" s="32">
        <v>0.58850054756306047</v>
      </c>
      <c r="BS134" s="32">
        <v>0</v>
      </c>
      <c r="BT134" s="32">
        <v>0</v>
      </c>
      <c r="BU134" s="32">
        <v>0</v>
      </c>
      <c r="BV134" s="44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54"/>
      <c r="ER134" s="54"/>
      <c r="ES134" s="44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54"/>
      <c r="HO134" s="54"/>
      <c r="HP134" s="44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</row>
    <row r="135" spans="1:252" ht="12.75" customHeight="1" x14ac:dyDescent="0.2">
      <c r="A135" s="44" t="s">
        <v>158</v>
      </c>
      <c r="B135" s="54">
        <v>19.970534063039942</v>
      </c>
      <c r="C135" s="54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2.5877400000000002</v>
      </c>
      <c r="AW135" s="32">
        <v>0</v>
      </c>
      <c r="AX135" s="32">
        <v>0</v>
      </c>
      <c r="AY135" s="32">
        <v>0</v>
      </c>
      <c r="AZ135" s="32">
        <v>2.1408</v>
      </c>
      <c r="BA135" s="32">
        <v>0</v>
      </c>
      <c r="BB135" s="32">
        <v>0</v>
      </c>
      <c r="BC135" s="32">
        <v>0</v>
      </c>
      <c r="BD135" s="32">
        <v>3.5340000000000003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4.0332580630399404</v>
      </c>
      <c r="BM135" s="32">
        <v>0</v>
      </c>
      <c r="BN135" s="32">
        <v>7.6747360000000002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44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54"/>
      <c r="ER135" s="54"/>
      <c r="ES135" s="44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54"/>
      <c r="HO135" s="54"/>
      <c r="HP135" s="44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</row>
    <row r="136" spans="1:252" ht="12.75" customHeight="1" x14ac:dyDescent="0.2">
      <c r="A136" s="44" t="s">
        <v>159</v>
      </c>
      <c r="B136" s="54">
        <v>461.42590911902812</v>
      </c>
      <c r="C136" s="54">
        <v>2715.1670000000004</v>
      </c>
      <c r="D136" s="32">
        <v>305.19200000000001</v>
      </c>
      <c r="E136" s="32">
        <v>1546.9449999999999</v>
      </c>
      <c r="F136" s="32">
        <v>0</v>
      </c>
      <c r="G136" s="32">
        <v>0</v>
      </c>
      <c r="H136" s="32">
        <v>5.8339999999999996</v>
      </c>
      <c r="I136" s="32">
        <v>0</v>
      </c>
      <c r="J136" s="32">
        <v>0</v>
      </c>
      <c r="K136" s="32">
        <v>0</v>
      </c>
      <c r="L136" s="32">
        <v>0</v>
      </c>
      <c r="M136" s="32">
        <v>63.91</v>
      </c>
      <c r="N136" s="32">
        <v>0</v>
      </c>
      <c r="O136" s="32">
        <v>0</v>
      </c>
      <c r="P136" s="32">
        <v>60.03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15.52542</v>
      </c>
      <c r="AW136" s="32">
        <v>461.09800000000001</v>
      </c>
      <c r="AX136" s="32">
        <v>15.509285699999998</v>
      </c>
      <c r="AY136" s="32">
        <v>0</v>
      </c>
      <c r="AZ136" s="32">
        <v>13.0116</v>
      </c>
      <c r="BA136" s="32">
        <v>8.3699999999999992</v>
      </c>
      <c r="BB136" s="32">
        <v>9.5103445148354737</v>
      </c>
      <c r="BC136" s="32">
        <v>0</v>
      </c>
      <c r="BD136" s="32">
        <v>21.1812</v>
      </c>
      <c r="BE136" s="32">
        <v>634.84400000000005</v>
      </c>
      <c r="BF136" s="32">
        <v>7.1247699499270079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4.0332580630399404</v>
      </c>
      <c r="BM136" s="32">
        <v>0</v>
      </c>
      <c r="BN136" s="32">
        <v>3.8373680000000001</v>
      </c>
      <c r="BO136" s="32">
        <v>0</v>
      </c>
      <c r="BP136" s="32">
        <v>4.8162343662632078E-2</v>
      </c>
      <c r="BQ136" s="32">
        <v>0</v>
      </c>
      <c r="BR136" s="32">
        <v>0.58850054756306047</v>
      </c>
      <c r="BS136" s="32">
        <v>0</v>
      </c>
      <c r="BT136" s="32">
        <v>0</v>
      </c>
      <c r="BU136" s="32">
        <v>0</v>
      </c>
      <c r="BV136" s="44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54"/>
      <c r="ER136" s="54"/>
      <c r="ES136" s="44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54"/>
      <c r="HO136" s="54"/>
      <c r="HP136" s="44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</row>
    <row r="137" spans="1:252" ht="12.75" customHeight="1" x14ac:dyDescent="0.2">
      <c r="A137" s="44" t="s">
        <v>160</v>
      </c>
      <c r="B137" s="54">
        <v>375856.68029346794</v>
      </c>
      <c r="C137" s="54">
        <v>365969.38368944096</v>
      </c>
      <c r="D137" s="32">
        <v>74385.510999999999</v>
      </c>
      <c r="E137" s="32">
        <v>72256.413</v>
      </c>
      <c r="F137" s="32">
        <v>5174.6440000000002</v>
      </c>
      <c r="G137" s="32">
        <v>9643.8459999999995</v>
      </c>
      <c r="H137" s="32">
        <v>52356.021000000001</v>
      </c>
      <c r="I137" s="32">
        <v>8400</v>
      </c>
      <c r="J137" s="32">
        <v>44502.6</v>
      </c>
      <c r="K137" s="32">
        <v>131722.035</v>
      </c>
      <c r="L137" s="32">
        <v>44776.118999999999</v>
      </c>
      <c r="M137" s="32">
        <v>21857.557000000001</v>
      </c>
      <c r="N137" s="32">
        <v>49543.677000000003</v>
      </c>
      <c r="O137" s="32">
        <v>36025.01</v>
      </c>
      <c r="P137" s="32">
        <v>0</v>
      </c>
      <c r="Q137" s="32">
        <v>9624</v>
      </c>
      <c r="R137" s="32">
        <v>0</v>
      </c>
      <c r="S137" s="32">
        <v>2868</v>
      </c>
      <c r="T137" s="32">
        <v>26178.01</v>
      </c>
      <c r="U137" s="32">
        <v>545.43299999999999</v>
      </c>
      <c r="V137" s="32">
        <v>0</v>
      </c>
      <c r="W137" s="32">
        <v>600</v>
      </c>
      <c r="X137" s="32">
        <v>10248</v>
      </c>
      <c r="Y137" s="32">
        <v>836.21999999999935</v>
      </c>
      <c r="Z137" s="32">
        <v>0</v>
      </c>
      <c r="AA137" s="32">
        <v>0</v>
      </c>
      <c r="AB137" s="32">
        <v>0</v>
      </c>
      <c r="AC137" s="32">
        <v>3083.8449999999998</v>
      </c>
      <c r="AD137" s="32">
        <v>16602.810000000001</v>
      </c>
      <c r="AE137" s="32">
        <v>3574.4079999999999</v>
      </c>
      <c r="AF137" s="32">
        <v>6250</v>
      </c>
      <c r="AG137" s="32">
        <v>0</v>
      </c>
      <c r="AH137" s="32">
        <v>0</v>
      </c>
      <c r="AI137" s="32">
        <v>0</v>
      </c>
      <c r="AJ137" s="32">
        <v>0</v>
      </c>
      <c r="AK137" s="32">
        <v>467.56099999999998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37.9</v>
      </c>
      <c r="AT137" s="32">
        <v>4172.0991999999997</v>
      </c>
      <c r="AU137" s="32">
        <v>2440.0000000000005</v>
      </c>
      <c r="AV137" s="32">
        <v>4823.2571699999999</v>
      </c>
      <c r="AW137" s="32">
        <v>9637.01</v>
      </c>
      <c r="AX137" s="32">
        <v>10622.499999799998</v>
      </c>
      <c r="AY137" s="32">
        <v>13146.504000000001</v>
      </c>
      <c r="AZ137" s="32">
        <v>3586.6794</v>
      </c>
      <c r="BA137" s="32">
        <v>23917.562999999998</v>
      </c>
      <c r="BB137" s="32">
        <v>2983.2674881011867</v>
      </c>
      <c r="BC137" s="32">
        <v>0</v>
      </c>
      <c r="BD137" s="32">
        <v>16658.4686</v>
      </c>
      <c r="BE137" s="32">
        <v>13575.949000000001</v>
      </c>
      <c r="BF137" s="32">
        <v>2589.5471168548161</v>
      </c>
      <c r="BG137" s="32">
        <v>1586.8496894409936</v>
      </c>
      <c r="BH137" s="32">
        <v>0</v>
      </c>
      <c r="BI137" s="32">
        <v>51.33</v>
      </c>
      <c r="BJ137" s="32">
        <v>0</v>
      </c>
      <c r="BK137" s="32">
        <v>70.576999999999998</v>
      </c>
      <c r="BL137" s="32">
        <v>322.66064504319525</v>
      </c>
      <c r="BM137" s="32">
        <v>0</v>
      </c>
      <c r="BN137" s="32">
        <v>3.8373680000000001</v>
      </c>
      <c r="BO137" s="32">
        <v>0</v>
      </c>
      <c r="BP137" s="32">
        <v>23.123505566704083</v>
      </c>
      <c r="BQ137" s="32">
        <v>0</v>
      </c>
      <c r="BR137" s="32">
        <v>53.847800102020038</v>
      </c>
      <c r="BS137" s="32">
        <v>1.373</v>
      </c>
      <c r="BT137" s="32">
        <v>0</v>
      </c>
      <c r="BU137" s="32">
        <v>0</v>
      </c>
      <c r="BV137" s="44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54"/>
      <c r="ER137" s="54"/>
      <c r="ES137" s="44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54"/>
      <c r="HO137" s="54"/>
      <c r="HP137" s="44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</row>
    <row r="138" spans="1:252" ht="12.75" customHeight="1" x14ac:dyDescent="0.2">
      <c r="A138" s="44" t="s">
        <v>161</v>
      </c>
      <c r="B138" s="54">
        <v>42306.164631844229</v>
      </c>
      <c r="C138" s="54">
        <v>9330.3960000000006</v>
      </c>
      <c r="D138" s="32">
        <v>6837.607</v>
      </c>
      <c r="E138" s="32">
        <v>176.983</v>
      </c>
      <c r="F138" s="32">
        <v>2012.491</v>
      </c>
      <c r="G138" s="32">
        <v>36</v>
      </c>
      <c r="H138" s="32">
        <v>5054.3339999999998</v>
      </c>
      <c r="I138" s="32">
        <v>420</v>
      </c>
      <c r="J138" s="32">
        <v>4830.8999999999996</v>
      </c>
      <c r="K138" s="32">
        <v>3550.0740000000001</v>
      </c>
      <c r="L138" s="32">
        <v>5128.2049999999999</v>
      </c>
      <c r="M138" s="32">
        <v>2710.1210000000001</v>
      </c>
      <c r="N138" s="32">
        <v>5128.2049999999999</v>
      </c>
      <c r="O138" s="32">
        <v>0</v>
      </c>
      <c r="P138" s="32">
        <v>1158.45</v>
      </c>
      <c r="Q138" s="32">
        <v>0</v>
      </c>
      <c r="R138" s="32">
        <v>0</v>
      </c>
      <c r="S138" s="32">
        <v>0</v>
      </c>
      <c r="T138" s="32">
        <v>1237.5</v>
      </c>
      <c r="U138" s="32">
        <v>0</v>
      </c>
      <c r="V138" s="32">
        <v>0</v>
      </c>
      <c r="W138" s="32">
        <v>0</v>
      </c>
      <c r="X138" s="32">
        <v>260</v>
      </c>
      <c r="Y138" s="32">
        <v>28.925999999999998</v>
      </c>
      <c r="Z138" s="32">
        <v>0</v>
      </c>
      <c r="AA138" s="32">
        <v>0</v>
      </c>
      <c r="AB138" s="32">
        <v>0</v>
      </c>
      <c r="AC138" s="32">
        <v>81.367000000000004</v>
      </c>
      <c r="AD138" s="32">
        <v>833.68100000000004</v>
      </c>
      <c r="AE138" s="32">
        <v>204.75</v>
      </c>
      <c r="AF138" s="32">
        <v>4280.6899999999996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1622.7180799999999</v>
      </c>
      <c r="AU138" s="32">
        <v>0</v>
      </c>
      <c r="AV138" s="32">
        <v>708.99792000000002</v>
      </c>
      <c r="AW138" s="32">
        <v>519.63199999999995</v>
      </c>
      <c r="AX138" s="32">
        <v>705.66642839999997</v>
      </c>
      <c r="AY138" s="32">
        <v>1200</v>
      </c>
      <c r="AZ138" s="32">
        <v>543.67079999999999</v>
      </c>
      <c r="BA138" s="32">
        <v>8.3409999999999993</v>
      </c>
      <c r="BB138" s="32">
        <v>438.55998557781402</v>
      </c>
      <c r="BC138" s="32">
        <v>0</v>
      </c>
      <c r="BD138" s="32">
        <v>963.58119999999997</v>
      </c>
      <c r="BE138" s="32">
        <v>386.09199999999998</v>
      </c>
      <c r="BF138" s="32">
        <v>380.89982614368404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129.06425801727809</v>
      </c>
      <c r="BM138" s="32">
        <v>0</v>
      </c>
      <c r="BN138" s="32">
        <v>38.373675200000001</v>
      </c>
      <c r="BO138" s="32">
        <v>0</v>
      </c>
      <c r="BP138" s="32">
        <v>4.6247011133408158</v>
      </c>
      <c r="BQ138" s="32">
        <v>5.2919999999999998</v>
      </c>
      <c r="BR138" s="32">
        <v>7.9447573921013159</v>
      </c>
      <c r="BS138" s="32">
        <v>2.8180000000000001</v>
      </c>
      <c r="BT138" s="32">
        <v>0</v>
      </c>
      <c r="BU138" s="32">
        <v>0</v>
      </c>
      <c r="BV138" s="44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54"/>
      <c r="ER138" s="54"/>
      <c r="ES138" s="44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54"/>
      <c r="HO138" s="54"/>
      <c r="HP138" s="44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</row>
    <row r="139" spans="1:252" ht="12.75" customHeight="1" x14ac:dyDescent="0.2">
      <c r="A139" s="44" t="s">
        <v>162</v>
      </c>
      <c r="B139" s="54">
        <v>399.95618357429538</v>
      </c>
      <c r="C139" s="54">
        <v>4835.5551118012427</v>
      </c>
      <c r="D139" s="32">
        <v>166.85599999999999</v>
      </c>
      <c r="E139" s="32">
        <v>1641.893</v>
      </c>
      <c r="F139" s="32">
        <v>0</v>
      </c>
      <c r="G139" s="32">
        <v>0</v>
      </c>
      <c r="H139" s="32">
        <v>1</v>
      </c>
      <c r="I139" s="32">
        <v>0</v>
      </c>
      <c r="J139" s="32">
        <v>38.5</v>
      </c>
      <c r="K139" s="32">
        <v>70</v>
      </c>
      <c r="L139" s="32">
        <v>15</v>
      </c>
      <c r="M139" s="32">
        <v>2985</v>
      </c>
      <c r="N139" s="32">
        <v>0</v>
      </c>
      <c r="O139" s="32">
        <v>0</v>
      </c>
      <c r="P139" s="32">
        <v>49.23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</v>
      </c>
      <c r="X139" s="32">
        <v>1</v>
      </c>
      <c r="Y139" s="32">
        <v>1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62.83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0.64</v>
      </c>
      <c r="AU139" s="32">
        <v>0</v>
      </c>
      <c r="AV139" s="32">
        <v>7.7627100000000002</v>
      </c>
      <c r="AW139" s="32">
        <v>0</v>
      </c>
      <c r="AX139" s="32">
        <v>7.7542856999999987</v>
      </c>
      <c r="AY139" s="32">
        <v>0</v>
      </c>
      <c r="AZ139" s="32">
        <v>6.5057999999999998</v>
      </c>
      <c r="BA139" s="32">
        <v>0</v>
      </c>
      <c r="BB139" s="32">
        <v>4.2275860678710258</v>
      </c>
      <c r="BC139" s="32">
        <v>0</v>
      </c>
      <c r="BD139" s="32">
        <v>10.5944</v>
      </c>
      <c r="BE139" s="32">
        <v>25</v>
      </c>
      <c r="BF139" s="32">
        <v>3.5627744975057358</v>
      </c>
      <c r="BG139" s="32">
        <v>2.6621118012422356</v>
      </c>
      <c r="BH139" s="32">
        <v>0</v>
      </c>
      <c r="BI139" s="32">
        <v>0</v>
      </c>
      <c r="BJ139" s="32">
        <v>0</v>
      </c>
      <c r="BK139" s="32">
        <v>0</v>
      </c>
      <c r="BL139" s="32">
        <v>16.133032252159762</v>
      </c>
      <c r="BM139" s="32">
        <v>0</v>
      </c>
      <c r="BN139" s="32">
        <v>7.6747360000000002</v>
      </c>
      <c r="BO139" s="32">
        <v>0</v>
      </c>
      <c r="BP139" s="32">
        <v>9.6358509195813763E-2</v>
      </c>
      <c r="BQ139" s="32">
        <v>0</v>
      </c>
      <c r="BR139" s="32">
        <v>0.58850054756306047</v>
      </c>
      <c r="BS139" s="32">
        <v>0</v>
      </c>
      <c r="BT139" s="32">
        <v>0</v>
      </c>
      <c r="BU139" s="32">
        <v>0</v>
      </c>
      <c r="BV139" s="44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54"/>
      <c r="ER139" s="54"/>
      <c r="ES139" s="44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54"/>
      <c r="HO139" s="54"/>
      <c r="HP139" s="44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</row>
    <row r="140" spans="1:252" ht="12.75" customHeight="1" x14ac:dyDescent="0.2">
      <c r="A140" s="44" t="s">
        <v>163</v>
      </c>
      <c r="B140" s="54">
        <v>351.98529536212658</v>
      </c>
      <c r="C140" s="54">
        <v>5.9171552795031062</v>
      </c>
      <c r="D140" s="32">
        <v>288.05799999999999</v>
      </c>
      <c r="E140" s="32">
        <v>0</v>
      </c>
      <c r="F140" s="32">
        <v>0.1</v>
      </c>
      <c r="G140" s="32">
        <v>0</v>
      </c>
      <c r="H140" s="32">
        <v>20</v>
      </c>
      <c r="I140" s="32">
        <v>0</v>
      </c>
      <c r="J140" s="32">
        <v>4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5.1749700000000001</v>
      </c>
      <c r="AW140" s="32">
        <v>0</v>
      </c>
      <c r="AX140" s="32">
        <v>5.1699999600000002</v>
      </c>
      <c r="AY140" s="32">
        <v>0</v>
      </c>
      <c r="AZ140" s="32">
        <v>4.3367999999999993</v>
      </c>
      <c r="BA140" s="32">
        <v>4.1420000000000003</v>
      </c>
      <c r="BB140" s="32">
        <v>3.1696550681786682</v>
      </c>
      <c r="BC140" s="32">
        <v>0</v>
      </c>
      <c r="BD140" s="32">
        <v>7.0603999999999996</v>
      </c>
      <c r="BE140" s="32">
        <v>0</v>
      </c>
      <c r="BF140" s="32">
        <v>2.3749233166423362</v>
      </c>
      <c r="BG140" s="32">
        <v>1.7751552795031054</v>
      </c>
      <c r="BH140" s="32">
        <v>0</v>
      </c>
      <c r="BI140" s="32">
        <v>0</v>
      </c>
      <c r="BJ140" s="32">
        <v>0</v>
      </c>
      <c r="BK140" s="32">
        <v>0</v>
      </c>
      <c r="BL140" s="32">
        <v>8.0665161260798808</v>
      </c>
      <c r="BM140" s="32">
        <v>0</v>
      </c>
      <c r="BN140" s="32">
        <v>3.8373680000000001</v>
      </c>
      <c r="BO140" s="32">
        <v>0</v>
      </c>
      <c r="BP140" s="32">
        <v>4.8162343662632078E-2</v>
      </c>
      <c r="BQ140" s="32">
        <v>0</v>
      </c>
      <c r="BR140" s="32">
        <v>0.58850054756306047</v>
      </c>
      <c r="BS140" s="32">
        <v>0</v>
      </c>
      <c r="BT140" s="32">
        <v>0</v>
      </c>
      <c r="BU140" s="32">
        <v>0</v>
      </c>
      <c r="BV140" s="44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54"/>
      <c r="ER140" s="54"/>
      <c r="ES140" s="44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54"/>
      <c r="HO140" s="54"/>
      <c r="HP140" s="44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</row>
    <row r="141" spans="1:252" ht="12.75" customHeight="1" x14ac:dyDescent="0.2">
      <c r="A141" s="44" t="s">
        <v>164</v>
      </c>
      <c r="B141" s="54">
        <v>3066.4178428910254</v>
      </c>
      <c r="C141" s="54">
        <v>41116.004000000001</v>
      </c>
      <c r="D141" s="32">
        <v>137.46</v>
      </c>
      <c r="E141" s="32">
        <v>11390.848</v>
      </c>
      <c r="F141" s="32">
        <v>201.17599999999999</v>
      </c>
      <c r="G141" s="32">
        <v>0</v>
      </c>
      <c r="H141" s="32">
        <v>0</v>
      </c>
      <c r="I141" s="32">
        <v>1669</v>
      </c>
      <c r="J141" s="32">
        <v>1428.6770000000001</v>
      </c>
      <c r="K141" s="32">
        <v>22575.942999999999</v>
      </c>
      <c r="L141" s="32">
        <v>0</v>
      </c>
      <c r="M141" s="32">
        <v>0</v>
      </c>
      <c r="N141" s="32">
        <v>0</v>
      </c>
      <c r="O141" s="32">
        <v>63.734999999999999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235</v>
      </c>
      <c r="X141" s="32">
        <v>0</v>
      </c>
      <c r="Y141" s="32">
        <v>0</v>
      </c>
      <c r="Z141" s="32">
        <v>0</v>
      </c>
      <c r="AA141" s="32">
        <v>1124.51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201.83148</v>
      </c>
      <c r="AW141" s="32">
        <v>738.82</v>
      </c>
      <c r="AX141" s="32">
        <v>201.61928573999998</v>
      </c>
      <c r="AY141" s="32">
        <v>0</v>
      </c>
      <c r="AZ141" s="32">
        <v>195.1644</v>
      </c>
      <c r="BA141" s="32">
        <v>69.382999999999996</v>
      </c>
      <c r="BB141" s="32">
        <v>125.75585793344372</v>
      </c>
      <c r="BC141" s="32">
        <v>2325.2539999999999</v>
      </c>
      <c r="BD141" s="32">
        <v>275.31</v>
      </c>
      <c r="BE141" s="32">
        <v>923.51099999999997</v>
      </c>
      <c r="BF141" s="32">
        <v>91.065525413530182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129.06425801727809</v>
      </c>
      <c r="BM141" s="32">
        <v>0</v>
      </c>
      <c r="BN141" s="32">
        <v>76.747350400000002</v>
      </c>
      <c r="BO141" s="32">
        <v>0</v>
      </c>
      <c r="BP141" s="32">
        <v>0.1926831965210779</v>
      </c>
      <c r="BQ141" s="32">
        <v>0</v>
      </c>
      <c r="BR141" s="32">
        <v>2.3540021902522419</v>
      </c>
      <c r="BS141" s="32">
        <v>0</v>
      </c>
      <c r="BT141" s="32">
        <v>0</v>
      </c>
      <c r="BU141" s="32">
        <v>0</v>
      </c>
      <c r="BV141" s="44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54"/>
      <c r="ER141" s="54"/>
      <c r="ES141" s="44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54"/>
      <c r="HO141" s="54"/>
      <c r="HP141" s="44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</row>
    <row r="142" spans="1:252" ht="12.75" customHeight="1" x14ac:dyDescent="0.2">
      <c r="A142" s="44" t="s">
        <v>165</v>
      </c>
      <c r="B142" s="54">
        <v>524299.03024700878</v>
      </c>
      <c r="C142" s="54">
        <v>561471.70998236025</v>
      </c>
      <c r="D142" s="32">
        <v>133235.992</v>
      </c>
      <c r="E142" s="32">
        <v>110006.16</v>
      </c>
      <c r="F142" s="32">
        <v>16239.316000000001</v>
      </c>
      <c r="G142" s="32">
        <v>11813.994000000001</v>
      </c>
      <c r="H142" s="32">
        <v>70551.070999999996</v>
      </c>
      <c r="I142" s="32">
        <v>22000</v>
      </c>
      <c r="J142" s="32">
        <v>82134</v>
      </c>
      <c r="K142" s="32">
        <v>159172.18700000001</v>
      </c>
      <c r="L142" s="32">
        <v>25395.565999999999</v>
      </c>
      <c r="M142" s="32">
        <v>44472.089</v>
      </c>
      <c r="N142" s="32">
        <v>52966.101999999999</v>
      </c>
      <c r="O142" s="32">
        <v>27211.885999999999</v>
      </c>
      <c r="P142" s="32">
        <v>20001.77</v>
      </c>
      <c r="Q142" s="32">
        <v>0</v>
      </c>
      <c r="R142" s="32">
        <v>2515</v>
      </c>
      <c r="S142" s="32">
        <v>0</v>
      </c>
      <c r="T142" s="32">
        <v>30715.59</v>
      </c>
      <c r="U142" s="32">
        <v>137.779</v>
      </c>
      <c r="V142" s="32">
        <v>0</v>
      </c>
      <c r="W142" s="32">
        <v>1827</v>
      </c>
      <c r="X142" s="32">
        <v>3000</v>
      </c>
      <c r="Y142" s="32">
        <v>30829.112999999998</v>
      </c>
      <c r="Z142" s="32">
        <v>4380.9359999999997</v>
      </c>
      <c r="AA142" s="32">
        <v>10217.293</v>
      </c>
      <c r="AB142" s="32">
        <v>0</v>
      </c>
      <c r="AC142" s="32">
        <v>6942.6840000000002</v>
      </c>
      <c r="AD142" s="32">
        <v>27377.258999999998</v>
      </c>
      <c r="AE142" s="32">
        <v>8222.8119999999999</v>
      </c>
      <c r="AF142" s="32">
        <v>10738.477000000001</v>
      </c>
      <c r="AG142" s="32">
        <v>9088.6949999999979</v>
      </c>
      <c r="AH142" s="32">
        <v>0</v>
      </c>
      <c r="AI142" s="32">
        <v>2619.7979999999998</v>
      </c>
      <c r="AJ142" s="32">
        <v>0</v>
      </c>
      <c r="AK142" s="32">
        <v>1055.268</v>
      </c>
      <c r="AL142" s="32">
        <v>0</v>
      </c>
      <c r="AM142" s="32">
        <v>821.46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1040.0999999999999</v>
      </c>
      <c r="AT142" s="32">
        <v>5210.3174399999998</v>
      </c>
      <c r="AU142" s="32">
        <v>2922.8985599999996</v>
      </c>
      <c r="AV142" s="32">
        <v>2264.1363300000003</v>
      </c>
      <c r="AW142" s="32">
        <v>12677.56</v>
      </c>
      <c r="AX142" s="32">
        <v>7420.9978570000003</v>
      </c>
      <c r="AY142" s="32">
        <v>30562.615000000002</v>
      </c>
      <c r="AZ142" s="32">
        <v>1828.7118</v>
      </c>
      <c r="BA142" s="32">
        <v>12632.857</v>
      </c>
      <c r="BB142" s="32">
        <v>1401.2799539184587</v>
      </c>
      <c r="BC142" s="32">
        <v>4603.7250000000004</v>
      </c>
      <c r="BD142" s="32">
        <v>24389.7572</v>
      </c>
      <c r="BE142" s="32">
        <v>46925.455000000002</v>
      </c>
      <c r="BF142" s="32">
        <v>1215.120476724074</v>
      </c>
      <c r="BG142" s="32">
        <v>744.61242236024839</v>
      </c>
      <c r="BH142" s="32">
        <v>0</v>
      </c>
      <c r="BI142" s="32">
        <v>63.674999999999997</v>
      </c>
      <c r="BJ142" s="32">
        <v>0</v>
      </c>
      <c r="BK142" s="32">
        <v>1106.732</v>
      </c>
      <c r="BL142" s="32">
        <v>322.66064504319525</v>
      </c>
      <c r="BM142" s="32">
        <v>0</v>
      </c>
      <c r="BN142" s="32">
        <v>76.747350400000002</v>
      </c>
      <c r="BO142" s="32">
        <v>0</v>
      </c>
      <c r="BP142" s="32">
        <v>15.415670377802721</v>
      </c>
      <c r="BQ142" s="32">
        <v>0</v>
      </c>
      <c r="BR142" s="32">
        <v>25.305523545211599</v>
      </c>
      <c r="BS142" s="32">
        <v>159.44</v>
      </c>
      <c r="BT142" s="32">
        <v>0</v>
      </c>
      <c r="BU142" s="32">
        <v>0</v>
      </c>
      <c r="BV142" s="44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54"/>
      <c r="ER142" s="54"/>
      <c r="ES142" s="44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54"/>
      <c r="HO142" s="54"/>
      <c r="HP142" s="44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</row>
    <row r="143" spans="1:252" ht="12.75" customHeight="1" x14ac:dyDescent="0.2">
      <c r="A143" s="44" t="s">
        <v>166</v>
      </c>
      <c r="B143" s="54">
        <v>3944.8335334996818</v>
      </c>
      <c r="C143" s="54">
        <v>5825.5321118012416</v>
      </c>
      <c r="D143" s="32">
        <v>0</v>
      </c>
      <c r="E143" s="32">
        <v>0</v>
      </c>
      <c r="F143" s="32">
        <v>5</v>
      </c>
      <c r="G143" s="32">
        <v>0</v>
      </c>
      <c r="H143" s="32">
        <v>10</v>
      </c>
      <c r="I143" s="32">
        <v>645</v>
      </c>
      <c r="J143" s="32">
        <v>0</v>
      </c>
      <c r="K143" s="32">
        <v>999.55199999999991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28</v>
      </c>
      <c r="Y143" s="32">
        <v>5</v>
      </c>
      <c r="Z143" s="32">
        <v>0</v>
      </c>
      <c r="AA143" s="32">
        <v>0</v>
      </c>
      <c r="AB143" s="32">
        <v>0</v>
      </c>
      <c r="AC143" s="32">
        <v>0</v>
      </c>
      <c r="AD143" s="32">
        <v>2600.7800000000002</v>
      </c>
      <c r="AE143" s="32">
        <v>741.87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225.11960999999999</v>
      </c>
      <c r="AW143" s="32">
        <v>736.71699999999998</v>
      </c>
      <c r="AX143" s="32">
        <v>222.29785716000001</v>
      </c>
      <c r="AY143" s="32">
        <v>0</v>
      </c>
      <c r="AZ143" s="32">
        <v>219.18779999999998</v>
      </c>
      <c r="BA143" s="32">
        <v>93.2</v>
      </c>
      <c r="BB143" s="32">
        <v>138.43723682675736</v>
      </c>
      <c r="BC143" s="32">
        <v>134.244</v>
      </c>
      <c r="BD143" s="32">
        <v>303.54399999999998</v>
      </c>
      <c r="BE143" s="32">
        <v>50</v>
      </c>
      <c r="BF143" s="32">
        <v>117.41922884373015</v>
      </c>
      <c r="BG143" s="32">
        <v>73.662111801242233</v>
      </c>
      <c r="BH143" s="32">
        <v>0</v>
      </c>
      <c r="BI143" s="32">
        <v>192.76599999999999</v>
      </c>
      <c r="BJ143" s="32">
        <v>0</v>
      </c>
      <c r="BK143" s="32">
        <v>32.485999999999997</v>
      </c>
      <c r="BL143" s="32">
        <v>64.532129008639046</v>
      </c>
      <c r="BM143" s="32">
        <v>2121.0349999999999</v>
      </c>
      <c r="BN143" s="32">
        <v>7.6747360000000002</v>
      </c>
      <c r="BO143" s="32">
        <v>0</v>
      </c>
      <c r="BP143" s="32">
        <v>0.1926831965210779</v>
      </c>
      <c r="BQ143" s="32">
        <v>0</v>
      </c>
      <c r="BR143" s="32">
        <v>2.6482524640337721</v>
      </c>
      <c r="BS143" s="32">
        <v>0</v>
      </c>
      <c r="BT143" s="32">
        <v>0</v>
      </c>
      <c r="BU143" s="32">
        <v>0</v>
      </c>
      <c r="BV143" s="44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54"/>
      <c r="ER143" s="54"/>
      <c r="ES143" s="44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54"/>
      <c r="HO143" s="54"/>
      <c r="HP143" s="44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</row>
    <row r="144" spans="1:252" ht="12.75" customHeight="1" x14ac:dyDescent="0.2">
      <c r="A144" s="44" t="s">
        <v>167</v>
      </c>
      <c r="B144" s="54">
        <v>9317.3778922979382</v>
      </c>
      <c r="C144" s="54">
        <v>85812.713801242237</v>
      </c>
      <c r="D144" s="32">
        <v>0</v>
      </c>
      <c r="E144" s="32">
        <v>881.71600000000001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46.686</v>
      </c>
      <c r="M144" s="32">
        <v>40027.917000000001</v>
      </c>
      <c r="N144" s="32">
        <v>0</v>
      </c>
      <c r="O144" s="32">
        <v>0</v>
      </c>
      <c r="P144" s="32">
        <v>8000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10.949</v>
      </c>
      <c r="Y144" s="32">
        <v>191.97499999999999</v>
      </c>
      <c r="Z144" s="32">
        <v>11.948</v>
      </c>
      <c r="AA144" s="32">
        <v>0</v>
      </c>
      <c r="AB144" s="32">
        <v>0.997</v>
      </c>
      <c r="AC144" s="32">
        <v>0</v>
      </c>
      <c r="AD144" s="32">
        <v>10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22</v>
      </c>
      <c r="AP144" s="32">
        <v>0</v>
      </c>
      <c r="AQ144" s="32">
        <v>0</v>
      </c>
      <c r="AR144" s="32">
        <v>0</v>
      </c>
      <c r="AS144" s="32">
        <v>0</v>
      </c>
      <c r="AT144" s="32">
        <v>2.84544</v>
      </c>
      <c r="AU144" s="32">
        <v>0</v>
      </c>
      <c r="AV144" s="32">
        <v>214.76967000000002</v>
      </c>
      <c r="AW144" s="32">
        <v>731.197</v>
      </c>
      <c r="AX144" s="32">
        <v>211.95857142</v>
      </c>
      <c r="AY144" s="32">
        <v>0</v>
      </c>
      <c r="AZ144" s="32">
        <v>184.32179999999997</v>
      </c>
      <c r="BA144" s="32">
        <v>3000</v>
      </c>
      <c r="BB144" s="32">
        <v>132.09654738010053</v>
      </c>
      <c r="BC144" s="32">
        <v>10.199999999999999</v>
      </c>
      <c r="BD144" s="32">
        <v>289.43079999999998</v>
      </c>
      <c r="BE144" s="32">
        <v>40877.597000000002</v>
      </c>
      <c r="BF144" s="32">
        <v>95.922573902426251</v>
      </c>
      <c r="BG144" s="32">
        <v>70.111801242236012</v>
      </c>
      <c r="BH144" s="32">
        <v>0</v>
      </c>
      <c r="BI144" s="32">
        <v>0</v>
      </c>
      <c r="BJ144" s="32">
        <v>0</v>
      </c>
      <c r="BK144" s="32">
        <v>0</v>
      </c>
      <c r="BL144" s="32">
        <v>64.532129008639046</v>
      </c>
      <c r="BM144" s="32">
        <v>0</v>
      </c>
      <c r="BN144" s="32">
        <v>38.373675200000001</v>
      </c>
      <c r="BO144" s="32">
        <v>0</v>
      </c>
      <c r="BP144" s="32">
        <v>0.1926831965210779</v>
      </c>
      <c r="BQ144" s="32">
        <v>0</v>
      </c>
      <c r="BR144" s="32">
        <v>2.3540021902522419</v>
      </c>
      <c r="BS144" s="32">
        <v>0</v>
      </c>
      <c r="BT144" s="32">
        <v>0</v>
      </c>
      <c r="BU144" s="32">
        <v>0</v>
      </c>
      <c r="BV144" s="44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54"/>
      <c r="ER144" s="54"/>
      <c r="ES144" s="44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54"/>
      <c r="HO144" s="54"/>
      <c r="HP144" s="44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</row>
    <row r="145" spans="1:252" ht="12.75" customHeight="1" x14ac:dyDescent="0.2">
      <c r="A145" s="44" t="s">
        <v>168</v>
      </c>
      <c r="B145" s="54">
        <v>13.860920933842605</v>
      </c>
      <c r="C145" s="54">
        <v>26.809000000000001</v>
      </c>
      <c r="D145" s="32">
        <v>0</v>
      </c>
      <c r="E145" s="32">
        <v>0</v>
      </c>
      <c r="F145" s="32">
        <v>0.1</v>
      </c>
      <c r="G145" s="32">
        <v>0</v>
      </c>
      <c r="H145" s="32">
        <v>0.1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2.5877400000000002</v>
      </c>
      <c r="AW145" s="32">
        <v>0</v>
      </c>
      <c r="AX145" s="32">
        <v>4.12142856</v>
      </c>
      <c r="AY145" s="32">
        <v>0</v>
      </c>
      <c r="AZ145" s="32">
        <v>2.169</v>
      </c>
      <c r="BA145" s="32">
        <v>26.809000000000001</v>
      </c>
      <c r="BB145" s="32">
        <v>0</v>
      </c>
      <c r="BC145" s="32">
        <v>0</v>
      </c>
      <c r="BD145" s="32">
        <v>3.5340000000000003</v>
      </c>
      <c r="BE145" s="32">
        <v>0</v>
      </c>
      <c r="BF145" s="32">
        <v>1.2487523738426047</v>
      </c>
      <c r="BG145" s="32">
        <v>0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44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54"/>
      <c r="ER145" s="54"/>
      <c r="ES145" s="44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54"/>
      <c r="HO145" s="54"/>
      <c r="HP145" s="44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</row>
    <row r="146" spans="1:252" ht="12.75" customHeight="1" x14ac:dyDescent="0.2">
      <c r="A146" s="44" t="s">
        <v>169</v>
      </c>
      <c r="B146" s="54">
        <v>1576.0069607337705</v>
      </c>
      <c r="C146" s="54">
        <v>28625.628515527947</v>
      </c>
      <c r="D146" s="32">
        <v>416.524</v>
      </c>
      <c r="E146" s="32">
        <v>16699.706999999999</v>
      </c>
      <c r="F146" s="32">
        <v>15</v>
      </c>
      <c r="G146" s="32">
        <v>0</v>
      </c>
      <c r="H146" s="32">
        <v>10</v>
      </c>
      <c r="I146" s="32">
        <v>0</v>
      </c>
      <c r="J146" s="32">
        <v>741.75</v>
      </c>
      <c r="K146" s="32">
        <v>310.15999999999997</v>
      </c>
      <c r="L146" s="32">
        <v>21.885000000000002</v>
      </c>
      <c r="M146" s="32">
        <v>0</v>
      </c>
      <c r="N146" s="32">
        <v>0</v>
      </c>
      <c r="O146" s="32">
        <v>0</v>
      </c>
      <c r="P146" s="32">
        <v>8.3000000000000007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5</v>
      </c>
      <c r="X146" s="32">
        <v>10</v>
      </c>
      <c r="Y146" s="32">
        <v>81</v>
      </c>
      <c r="Z146" s="32">
        <v>0</v>
      </c>
      <c r="AA146" s="32">
        <v>0</v>
      </c>
      <c r="AB146" s="32">
        <v>3</v>
      </c>
      <c r="AC146" s="32">
        <v>1382.894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0.63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56.92671</v>
      </c>
      <c r="AW146" s="32">
        <v>0</v>
      </c>
      <c r="AX146" s="32">
        <v>56.86714284</v>
      </c>
      <c r="AY146" s="32">
        <v>261</v>
      </c>
      <c r="AZ146" s="32">
        <v>56.381399999999992</v>
      </c>
      <c r="BA146" s="32">
        <v>0</v>
      </c>
      <c r="BB146" s="32">
        <v>34.873102301462694</v>
      </c>
      <c r="BC146" s="32">
        <v>0</v>
      </c>
      <c r="BD146" s="32">
        <v>77.649200000000008</v>
      </c>
      <c r="BE146" s="32">
        <v>0</v>
      </c>
      <c r="BF146" s="32">
        <v>25.498421343904361</v>
      </c>
      <c r="BG146" s="32">
        <v>32.397515527950311</v>
      </c>
      <c r="BH146" s="32">
        <v>0</v>
      </c>
      <c r="BI146" s="32">
        <v>9853.4699999999993</v>
      </c>
      <c r="BJ146" s="32">
        <v>0</v>
      </c>
      <c r="BK146" s="32">
        <v>0</v>
      </c>
      <c r="BL146" s="32">
        <v>32.266064504319523</v>
      </c>
      <c r="BM146" s="32">
        <v>0</v>
      </c>
      <c r="BN146" s="32">
        <v>7.6747360000000002</v>
      </c>
      <c r="BO146" s="32">
        <v>0</v>
      </c>
      <c r="BP146" s="32">
        <v>0.1926831965210779</v>
      </c>
      <c r="BQ146" s="32">
        <v>0</v>
      </c>
      <c r="BR146" s="32">
        <v>0.58850054756306047</v>
      </c>
      <c r="BS146" s="32">
        <v>0</v>
      </c>
      <c r="BT146" s="32">
        <v>0</v>
      </c>
      <c r="BU146" s="32">
        <v>0</v>
      </c>
      <c r="BV146" s="44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54"/>
      <c r="ER146" s="54"/>
      <c r="ES146" s="44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54"/>
      <c r="HO146" s="54"/>
      <c r="HP146" s="44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</row>
    <row r="147" spans="1:252" ht="12.75" customHeight="1" x14ac:dyDescent="0.2">
      <c r="A147" s="44" t="s">
        <v>170</v>
      </c>
      <c r="B147" s="54">
        <v>61.50983824845224</v>
      </c>
      <c r="C147" s="54">
        <v>484.02800000000002</v>
      </c>
      <c r="D147" s="32">
        <v>0</v>
      </c>
      <c r="E147" s="32">
        <v>-45.49</v>
      </c>
      <c r="F147" s="32">
        <v>0</v>
      </c>
      <c r="G147" s="32">
        <v>0</v>
      </c>
      <c r="H147" s="32">
        <v>4.95</v>
      </c>
      <c r="I147" s="32">
        <v>0</v>
      </c>
      <c r="J147" s="32">
        <v>0</v>
      </c>
      <c r="K147" s="32">
        <v>325.72800000000001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31</v>
      </c>
      <c r="X147" s="32">
        <v>0</v>
      </c>
      <c r="Y147" s="32">
        <v>1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7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5.1749700000000001</v>
      </c>
      <c r="AW147" s="32">
        <v>0</v>
      </c>
      <c r="AX147" s="32">
        <v>5.1699999600000002</v>
      </c>
      <c r="AY147" s="32">
        <v>0</v>
      </c>
      <c r="AZ147" s="32">
        <v>8.6747999999999994</v>
      </c>
      <c r="BA147" s="32">
        <v>0</v>
      </c>
      <c r="BB147" s="32">
        <v>3.1696550681786682</v>
      </c>
      <c r="BC147" s="32">
        <v>0</v>
      </c>
      <c r="BD147" s="32">
        <v>7.0603999999999996</v>
      </c>
      <c r="BE147" s="32">
        <v>164.79</v>
      </c>
      <c r="BF147" s="32">
        <v>2.81738591135493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16.133032252159762</v>
      </c>
      <c r="BM147" s="32">
        <v>0</v>
      </c>
      <c r="BN147" s="32">
        <v>7.6747360000000002</v>
      </c>
      <c r="BO147" s="32">
        <v>0</v>
      </c>
      <c r="BP147" s="32">
        <v>9.6358509195813763E-2</v>
      </c>
      <c r="BQ147" s="32">
        <v>0</v>
      </c>
      <c r="BR147" s="32">
        <v>0.58850054756306047</v>
      </c>
      <c r="BS147" s="32">
        <v>0</v>
      </c>
      <c r="BT147" s="32">
        <v>0</v>
      </c>
      <c r="BU147" s="32">
        <v>0</v>
      </c>
      <c r="BV147" s="44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54"/>
      <c r="ER147" s="54"/>
      <c r="ES147" s="44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54"/>
      <c r="HO147" s="54"/>
      <c r="HP147" s="44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</row>
    <row r="148" spans="1:252" ht="12.75" customHeight="1" x14ac:dyDescent="0.2">
      <c r="A148" s="44" t="s">
        <v>171</v>
      </c>
      <c r="B148" s="54">
        <v>126.66000477811681</v>
      </c>
      <c r="C148" s="54">
        <v>17205.278999999999</v>
      </c>
      <c r="D148" s="32">
        <v>0</v>
      </c>
      <c r="E148" s="32">
        <v>17114.100999999999</v>
      </c>
      <c r="F148" s="32">
        <v>0.5</v>
      </c>
      <c r="G148" s="32">
        <v>0</v>
      </c>
      <c r="H148" s="32">
        <v>0</v>
      </c>
      <c r="I148" s="32">
        <v>0</v>
      </c>
      <c r="J148" s="32">
        <v>0</v>
      </c>
      <c r="K148" s="32">
        <v>53.505000000000003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18.113160000000001</v>
      </c>
      <c r="AW148" s="32">
        <v>7.0730000000000004</v>
      </c>
      <c r="AX148" s="32">
        <v>18.094285680000002</v>
      </c>
      <c r="AY148" s="32">
        <v>0</v>
      </c>
      <c r="AZ148" s="32">
        <v>21.6846</v>
      </c>
      <c r="BA148" s="32">
        <v>0</v>
      </c>
      <c r="BB148" s="32">
        <v>10.56827551452783</v>
      </c>
      <c r="BC148" s="32">
        <v>0</v>
      </c>
      <c r="BD148" s="32">
        <v>24.707599999999999</v>
      </c>
      <c r="BE148" s="32">
        <v>0</v>
      </c>
      <c r="BF148" s="32">
        <v>8.4994562746703437</v>
      </c>
      <c r="BG148" s="32">
        <v>30.599999999999998</v>
      </c>
      <c r="BH148" s="32">
        <v>0</v>
      </c>
      <c r="BI148" s="32">
        <v>0</v>
      </c>
      <c r="BJ148" s="32">
        <v>0</v>
      </c>
      <c r="BK148" s="32">
        <v>0</v>
      </c>
      <c r="BL148" s="32">
        <v>16.133032252159762</v>
      </c>
      <c r="BM148" s="32">
        <v>0</v>
      </c>
      <c r="BN148" s="32">
        <v>7.6747360000000002</v>
      </c>
      <c r="BO148" s="32">
        <v>0</v>
      </c>
      <c r="BP148" s="32">
        <v>9.6358509195813763E-2</v>
      </c>
      <c r="BQ148" s="32">
        <v>0</v>
      </c>
      <c r="BR148" s="32">
        <v>0.58850054756306047</v>
      </c>
      <c r="BS148" s="32">
        <v>0</v>
      </c>
      <c r="BT148" s="32">
        <v>0</v>
      </c>
      <c r="BU148" s="32">
        <v>0</v>
      </c>
      <c r="BV148" s="44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54"/>
      <c r="ER148" s="54"/>
      <c r="ES148" s="44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54"/>
      <c r="HO148" s="54"/>
      <c r="HP148" s="44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</row>
    <row r="149" spans="1:252" ht="12.75" customHeight="1" x14ac:dyDescent="0.2">
      <c r="A149" s="44" t="s">
        <v>172</v>
      </c>
      <c r="B149" s="54">
        <v>2215.7454006904359</v>
      </c>
      <c r="C149" s="54">
        <v>155407.03229068324</v>
      </c>
      <c r="D149" s="32">
        <v>550</v>
      </c>
      <c r="E149" s="32">
        <v>143851.84899999999</v>
      </c>
      <c r="F149" s="32">
        <v>2</v>
      </c>
      <c r="G149" s="32">
        <v>0</v>
      </c>
      <c r="H149" s="32">
        <v>2</v>
      </c>
      <c r="I149" s="32">
        <v>0</v>
      </c>
      <c r="J149" s="32">
        <v>48.484000000000002</v>
      </c>
      <c r="K149" s="32">
        <v>775.76300000000003</v>
      </c>
      <c r="L149" s="32">
        <v>271.36399999999998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45</v>
      </c>
      <c r="X149" s="32">
        <v>10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4.3648000000000007</v>
      </c>
      <c r="AV149" s="32">
        <v>235.47006000000002</v>
      </c>
      <c r="AW149" s="32">
        <v>0</v>
      </c>
      <c r="AX149" s="32">
        <v>232.63714284</v>
      </c>
      <c r="AY149" s="32">
        <v>0</v>
      </c>
      <c r="AZ149" s="32">
        <v>253.71299999999999</v>
      </c>
      <c r="BA149" s="32">
        <v>69.695999999999998</v>
      </c>
      <c r="BB149" s="32">
        <v>144.77792627341412</v>
      </c>
      <c r="BC149" s="32">
        <v>2221.877</v>
      </c>
      <c r="BD149" s="32">
        <v>317.66480000000001</v>
      </c>
      <c r="BE149" s="32">
        <v>0</v>
      </c>
      <c r="BF149" s="32">
        <v>105.63629886430728</v>
      </c>
      <c r="BG149" s="32">
        <v>28.56149068322981</v>
      </c>
      <c r="BH149" s="32">
        <v>0</v>
      </c>
      <c r="BI149" s="32">
        <v>8393.4529999999995</v>
      </c>
      <c r="BJ149" s="32">
        <v>0</v>
      </c>
      <c r="BK149" s="32">
        <v>16.468</v>
      </c>
      <c r="BL149" s="32">
        <v>16.133032252159762</v>
      </c>
      <c r="BM149" s="32">
        <v>0</v>
      </c>
      <c r="BN149" s="32">
        <v>23.0242048</v>
      </c>
      <c r="BO149" s="32">
        <v>0</v>
      </c>
      <c r="BP149" s="32">
        <v>0.1926831965210779</v>
      </c>
      <c r="BQ149" s="32">
        <v>0</v>
      </c>
      <c r="BR149" s="32">
        <v>2.6482524640337721</v>
      </c>
      <c r="BS149" s="32">
        <v>0</v>
      </c>
      <c r="BT149" s="32">
        <v>0</v>
      </c>
      <c r="BU149" s="32">
        <v>0</v>
      </c>
      <c r="BV149" s="44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54"/>
      <c r="ER149" s="54"/>
      <c r="ES149" s="44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54"/>
      <c r="HO149" s="54"/>
      <c r="HP149" s="44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</row>
    <row r="150" spans="1:252" ht="12.75" customHeight="1" x14ac:dyDescent="0.2">
      <c r="A150" s="44" t="s">
        <v>173</v>
      </c>
      <c r="B150" s="54">
        <v>2885.6776897394134</v>
      </c>
      <c r="C150" s="54">
        <v>8917.5944223602492</v>
      </c>
      <c r="D150" s="32">
        <v>534.87800000000004</v>
      </c>
      <c r="E150" s="32">
        <v>394.113</v>
      </c>
      <c r="F150" s="32">
        <v>0</v>
      </c>
      <c r="G150" s="32">
        <v>0</v>
      </c>
      <c r="H150" s="32">
        <v>34.802999999999997</v>
      </c>
      <c r="I150" s="32">
        <v>0</v>
      </c>
      <c r="J150" s="32">
        <v>884.08199999999999</v>
      </c>
      <c r="K150" s="32">
        <v>6011.0450000000001</v>
      </c>
      <c r="L150" s="32">
        <v>0</v>
      </c>
      <c r="M150" s="32">
        <v>1179.567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45</v>
      </c>
      <c r="X150" s="32">
        <v>19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53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235.47006000000002</v>
      </c>
      <c r="AW150" s="32">
        <v>46.688000000000002</v>
      </c>
      <c r="AX150" s="32">
        <v>232.63714284</v>
      </c>
      <c r="AY150" s="32">
        <v>0</v>
      </c>
      <c r="AZ150" s="32">
        <v>333.9468</v>
      </c>
      <c r="BA150" s="32">
        <v>6.3860000000000001</v>
      </c>
      <c r="BB150" s="32">
        <v>144.77792627341412</v>
      </c>
      <c r="BC150" s="32">
        <v>26.701000000000001</v>
      </c>
      <c r="BD150" s="32">
        <v>317.66480000000001</v>
      </c>
      <c r="BE150" s="32">
        <v>250</v>
      </c>
      <c r="BF150" s="32">
        <v>105.63622446112505</v>
      </c>
      <c r="BG150" s="32">
        <v>82.212422360248439</v>
      </c>
      <c r="BH150" s="32">
        <v>0</v>
      </c>
      <c r="BI150" s="32">
        <v>822.88199999999995</v>
      </c>
      <c r="BJ150" s="32">
        <v>0</v>
      </c>
      <c r="BK150" s="32">
        <v>0</v>
      </c>
      <c r="BL150" s="32">
        <v>32.266064504319523</v>
      </c>
      <c r="BM150" s="32">
        <v>0</v>
      </c>
      <c r="BN150" s="32">
        <v>7.6747360000000002</v>
      </c>
      <c r="BO150" s="32">
        <v>0</v>
      </c>
      <c r="BP150" s="32">
        <v>0.1926831965210779</v>
      </c>
      <c r="BQ150" s="32">
        <v>0</v>
      </c>
      <c r="BR150" s="32">
        <v>2.6482524640337721</v>
      </c>
      <c r="BS150" s="32">
        <v>0</v>
      </c>
      <c r="BT150" s="32">
        <v>0</v>
      </c>
      <c r="BU150" s="32">
        <v>0</v>
      </c>
      <c r="BV150" s="44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54"/>
      <c r="ER150" s="54"/>
      <c r="ES150" s="44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54"/>
      <c r="HO150" s="54"/>
      <c r="HP150" s="44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</row>
    <row r="151" spans="1:252" ht="12.75" customHeight="1" x14ac:dyDescent="0.2">
      <c r="A151" s="44" t="s">
        <v>174</v>
      </c>
      <c r="B151" s="54">
        <v>12773.934417749115</v>
      </c>
      <c r="C151" s="54">
        <v>3272.7571669565218</v>
      </c>
      <c r="D151" s="32">
        <v>0</v>
      </c>
      <c r="E151" s="32">
        <v>714.14400000000001</v>
      </c>
      <c r="F151" s="32">
        <v>32.615000000000002</v>
      </c>
      <c r="G151" s="32">
        <v>0</v>
      </c>
      <c r="H151" s="32">
        <v>10.88</v>
      </c>
      <c r="I151" s="32">
        <v>0</v>
      </c>
      <c r="J151" s="32">
        <v>0</v>
      </c>
      <c r="K151" s="32">
        <v>597.02200000000005</v>
      </c>
      <c r="L151" s="32">
        <v>0</v>
      </c>
      <c r="M151" s="32">
        <v>232.459</v>
      </c>
      <c r="N151" s="32">
        <v>726.45</v>
      </c>
      <c r="O151" s="32">
        <v>546.32399999999996</v>
      </c>
      <c r="P151" s="32">
        <v>0</v>
      </c>
      <c r="Q151" s="32">
        <v>0</v>
      </c>
      <c r="R151" s="32">
        <v>0</v>
      </c>
      <c r="S151" s="32">
        <v>0</v>
      </c>
      <c r="T151" s="32">
        <v>139.798</v>
      </c>
      <c r="U151" s="32">
        <v>0</v>
      </c>
      <c r="V151" s="32">
        <v>0</v>
      </c>
      <c r="W151" s="32">
        <v>0</v>
      </c>
      <c r="X151" s="32">
        <v>150</v>
      </c>
      <c r="Y151" s="32">
        <v>8.6289999999999907</v>
      </c>
      <c r="Z151" s="32">
        <v>0</v>
      </c>
      <c r="AA151" s="32">
        <v>0</v>
      </c>
      <c r="AB151" s="32">
        <v>0</v>
      </c>
      <c r="AC151" s="32">
        <v>28.879000000000001</v>
      </c>
      <c r="AD151" s="32">
        <v>0</v>
      </c>
      <c r="AE151" s="32">
        <v>152.74600000000001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154.267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68.893439999999998</v>
      </c>
      <c r="AU151" s="32">
        <v>34.446079999999995</v>
      </c>
      <c r="AV151" s="32">
        <v>2152.87014</v>
      </c>
      <c r="AW151" s="32">
        <v>94.814999999999998</v>
      </c>
      <c r="AX151" s="32">
        <v>2140.2642857999999</v>
      </c>
      <c r="AY151" s="32">
        <v>0</v>
      </c>
      <c r="AZ151" s="32">
        <v>1997.1785999999997</v>
      </c>
      <c r="BA151" s="32">
        <v>0</v>
      </c>
      <c r="BB151" s="32">
        <v>1331.5323700052336</v>
      </c>
      <c r="BC151" s="32">
        <v>3.6999999999999998E-2</v>
      </c>
      <c r="BD151" s="32">
        <v>2922.8535999999999</v>
      </c>
      <c r="BE151" s="32">
        <v>0</v>
      </c>
      <c r="BF151" s="32">
        <v>968.93995417181463</v>
      </c>
      <c r="BG151" s="32">
        <v>708.22608695652173</v>
      </c>
      <c r="BH151" s="32">
        <v>0</v>
      </c>
      <c r="BI151" s="32">
        <v>0</v>
      </c>
      <c r="BJ151" s="32">
        <v>0</v>
      </c>
      <c r="BK151" s="32">
        <v>0</v>
      </c>
      <c r="BL151" s="32">
        <v>64.532129008639046</v>
      </c>
      <c r="BM151" s="32">
        <v>0.76300000000000001</v>
      </c>
      <c r="BN151" s="32">
        <v>38.373675200000001</v>
      </c>
      <c r="BO151" s="32">
        <v>0</v>
      </c>
      <c r="BP151" s="32">
        <v>4.6247011133408158</v>
      </c>
      <c r="BQ151" s="32">
        <v>0</v>
      </c>
      <c r="BR151" s="32">
        <v>24.12852245008548</v>
      </c>
      <c r="BS151" s="32">
        <v>0</v>
      </c>
      <c r="BT151" s="32">
        <v>0</v>
      </c>
      <c r="BU151" s="32">
        <v>0</v>
      </c>
      <c r="BV151" s="44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54"/>
      <c r="ER151" s="54"/>
      <c r="ES151" s="44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54"/>
      <c r="HO151" s="54"/>
      <c r="HP151" s="44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</row>
    <row r="152" spans="1:252" ht="12.75" customHeight="1" x14ac:dyDescent="0.2">
      <c r="A152" s="44" t="s">
        <v>175</v>
      </c>
      <c r="B152" s="54">
        <v>7480.7362090627685</v>
      </c>
      <c r="C152" s="54">
        <v>1740.7176708074535</v>
      </c>
      <c r="D152" s="32">
        <v>50</v>
      </c>
      <c r="E152" s="32">
        <v>399.31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10</v>
      </c>
      <c r="N152" s="32">
        <v>20</v>
      </c>
      <c r="O152" s="32">
        <v>175.00899999999999</v>
      </c>
      <c r="P152" s="32">
        <v>0</v>
      </c>
      <c r="Q152" s="32">
        <v>0</v>
      </c>
      <c r="R152" s="32">
        <v>0</v>
      </c>
      <c r="S152" s="32">
        <v>0</v>
      </c>
      <c r="T152" s="32">
        <v>132.44999999999999</v>
      </c>
      <c r="U152" s="32">
        <v>0</v>
      </c>
      <c r="V152" s="32">
        <v>0</v>
      </c>
      <c r="W152" s="32">
        <v>0</v>
      </c>
      <c r="X152" s="32">
        <v>0</v>
      </c>
      <c r="Y152" s="32">
        <v>50</v>
      </c>
      <c r="Z152" s="32">
        <v>0</v>
      </c>
      <c r="AA152" s="32">
        <v>0</v>
      </c>
      <c r="AB152" s="32">
        <v>0</v>
      </c>
      <c r="AC152" s="32">
        <v>36.35</v>
      </c>
      <c r="AD152" s="32">
        <v>20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26.99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64</v>
      </c>
      <c r="AU152" s="32">
        <v>0</v>
      </c>
      <c r="AV152" s="32">
        <v>1330.01829</v>
      </c>
      <c r="AW152" s="32">
        <v>0</v>
      </c>
      <c r="AX152" s="32">
        <v>1320.8635715999999</v>
      </c>
      <c r="AY152" s="32">
        <v>124.98699999999999</v>
      </c>
      <c r="AZ152" s="32">
        <v>1027.8635999999999</v>
      </c>
      <c r="BA152" s="32">
        <v>158.81</v>
      </c>
      <c r="BB152" s="32">
        <v>822.16824882480205</v>
      </c>
      <c r="BC152" s="32">
        <v>404.68599999999998</v>
      </c>
      <c r="BD152" s="32">
        <v>1803.6319999999998</v>
      </c>
      <c r="BE152" s="32">
        <v>0</v>
      </c>
      <c r="BF152" s="32">
        <v>696.02831585919535</v>
      </c>
      <c r="BG152" s="32">
        <v>344.3726708074534</v>
      </c>
      <c r="BH152" s="32">
        <v>0</v>
      </c>
      <c r="BI152" s="32">
        <v>0</v>
      </c>
      <c r="BJ152" s="32">
        <v>0</v>
      </c>
      <c r="BK152" s="32">
        <v>0</v>
      </c>
      <c r="BL152" s="32">
        <v>129.06425801727809</v>
      </c>
      <c r="BM152" s="32">
        <v>0</v>
      </c>
      <c r="BN152" s="32">
        <v>38.373675200000001</v>
      </c>
      <c r="BO152" s="32">
        <v>0</v>
      </c>
      <c r="BP152" s="32">
        <v>11.561735872416763</v>
      </c>
      <c r="BQ152" s="32">
        <v>10.202999999999999</v>
      </c>
      <c r="BR152" s="32">
        <v>14.712513689076511</v>
      </c>
      <c r="BS152" s="32">
        <v>0</v>
      </c>
      <c r="BT152" s="32">
        <v>0</v>
      </c>
      <c r="BU152" s="32">
        <v>0</v>
      </c>
      <c r="BV152" s="44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54"/>
      <c r="ER152" s="54"/>
      <c r="ES152" s="44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54"/>
      <c r="HO152" s="54"/>
      <c r="HP152" s="44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</row>
    <row r="153" spans="1:252" ht="12.75" customHeight="1" x14ac:dyDescent="0.2">
      <c r="A153" s="44" t="s">
        <v>176</v>
      </c>
      <c r="B153" s="54">
        <v>3060.749674958221</v>
      </c>
      <c r="C153" s="54">
        <v>7951.726999999999</v>
      </c>
      <c r="D153" s="32">
        <v>0</v>
      </c>
      <c r="E153" s="32">
        <v>-27.344999999999999</v>
      </c>
      <c r="F153" s="32">
        <v>0</v>
      </c>
      <c r="G153" s="32">
        <v>0</v>
      </c>
      <c r="H153" s="32">
        <v>30</v>
      </c>
      <c r="I153" s="32">
        <v>0</v>
      </c>
      <c r="J153" s="32">
        <v>100</v>
      </c>
      <c r="K153" s="32">
        <v>6792.9169999999995</v>
      </c>
      <c r="L153" s="32">
        <v>0</v>
      </c>
      <c r="M153" s="32">
        <v>435.15899999999999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100</v>
      </c>
      <c r="AD153" s="32">
        <v>818.83399999999995</v>
      </c>
      <c r="AE153" s="32">
        <v>181.166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16.899999999999999</v>
      </c>
      <c r="AT153" s="32">
        <v>0</v>
      </c>
      <c r="AU153" s="32">
        <v>0</v>
      </c>
      <c r="AV153" s="32">
        <v>351.91173000000003</v>
      </c>
      <c r="AW153" s="32">
        <v>0</v>
      </c>
      <c r="AX153" s="32">
        <v>348.95642856000001</v>
      </c>
      <c r="AY153" s="32">
        <v>0</v>
      </c>
      <c r="AZ153" s="32">
        <v>453.21479999999997</v>
      </c>
      <c r="BA153" s="32">
        <v>304.44600000000003</v>
      </c>
      <c r="BB153" s="32">
        <v>216.63861356542478</v>
      </c>
      <c r="BC153" s="32">
        <v>0</v>
      </c>
      <c r="BD153" s="32">
        <v>476.49720000000002</v>
      </c>
      <c r="BE153" s="32">
        <v>0</v>
      </c>
      <c r="BF153" s="32">
        <v>188.27938405008447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64.532129008639046</v>
      </c>
      <c r="BM153" s="32">
        <v>0</v>
      </c>
      <c r="BN153" s="32">
        <v>7.6747360000000002</v>
      </c>
      <c r="BO153" s="32">
        <v>0</v>
      </c>
      <c r="BP153" s="32">
        <v>0.38540021491270543</v>
      </c>
      <c r="BQ153" s="32">
        <v>0</v>
      </c>
      <c r="BR153" s="32">
        <v>3.8252535591598935</v>
      </c>
      <c r="BS153" s="32">
        <v>0</v>
      </c>
      <c r="BT153" s="32">
        <v>0</v>
      </c>
      <c r="BU153" s="32">
        <v>148.48400000000001</v>
      </c>
      <c r="BV153" s="44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54"/>
      <c r="ER153" s="54"/>
      <c r="ES153" s="44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54"/>
      <c r="HO153" s="54"/>
      <c r="HP153" s="44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</row>
    <row r="154" spans="1:252" ht="12.75" customHeight="1" x14ac:dyDescent="0.2">
      <c r="A154" s="44" t="s">
        <v>178</v>
      </c>
      <c r="B154" s="54">
        <v>3010.4888800369768</v>
      </c>
      <c r="C154" s="54">
        <v>4368.0654906832297</v>
      </c>
      <c r="D154" s="32">
        <v>98.111999999999995</v>
      </c>
      <c r="E154" s="32">
        <v>2726.56</v>
      </c>
      <c r="F154" s="32">
        <v>10</v>
      </c>
      <c r="G154" s="32">
        <v>0</v>
      </c>
      <c r="H154" s="32">
        <v>10</v>
      </c>
      <c r="I154" s="32">
        <v>122</v>
      </c>
      <c r="J154" s="32">
        <v>50.578000000000003</v>
      </c>
      <c r="K154" s="32">
        <v>849.79300000000001</v>
      </c>
      <c r="L154" s="32">
        <v>0</v>
      </c>
      <c r="M154" s="32">
        <v>0</v>
      </c>
      <c r="N154" s="32">
        <v>135.685</v>
      </c>
      <c r="O154" s="32">
        <v>131.66499999999999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80</v>
      </c>
      <c r="AD154" s="32">
        <v>30</v>
      </c>
      <c r="AE154" s="32">
        <v>36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26.382999999999999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56.521599999999999</v>
      </c>
      <c r="AU154" s="32">
        <v>0</v>
      </c>
      <c r="AV154" s="32">
        <v>460.59018000000003</v>
      </c>
      <c r="AW154" s="32">
        <v>183.90299999999999</v>
      </c>
      <c r="AX154" s="32">
        <v>457.51999998000002</v>
      </c>
      <c r="AY154" s="32">
        <v>0</v>
      </c>
      <c r="AZ154" s="32">
        <v>490.0788</v>
      </c>
      <c r="BA154" s="32">
        <v>0</v>
      </c>
      <c r="BB154" s="32">
        <v>284.27171478956438</v>
      </c>
      <c r="BC154" s="32">
        <v>0</v>
      </c>
      <c r="BD154" s="32">
        <v>624.74279999999999</v>
      </c>
      <c r="BE154" s="32">
        <v>50</v>
      </c>
      <c r="BF154" s="32">
        <v>207.62981355027136</v>
      </c>
      <c r="BG154" s="32">
        <v>151.76149068322982</v>
      </c>
      <c r="BH154" s="32">
        <v>0</v>
      </c>
      <c r="BI154" s="32">
        <v>0</v>
      </c>
      <c r="BJ154" s="32">
        <v>0</v>
      </c>
      <c r="BK154" s="32">
        <v>0</v>
      </c>
      <c r="BL154" s="32">
        <v>64.532129008639046</v>
      </c>
      <c r="BM154" s="32">
        <v>0</v>
      </c>
      <c r="BN154" s="32">
        <v>23.0242048</v>
      </c>
      <c r="BO154" s="32">
        <v>0</v>
      </c>
      <c r="BP154" s="32">
        <v>3.0831340755605439</v>
      </c>
      <c r="BQ154" s="32">
        <v>0</v>
      </c>
      <c r="BR154" s="32">
        <v>4.1195038329414233</v>
      </c>
      <c r="BS154" s="32">
        <v>0</v>
      </c>
      <c r="BT154" s="32">
        <v>0</v>
      </c>
      <c r="BU154" s="32">
        <v>0</v>
      </c>
      <c r="BV154" s="44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54"/>
      <c r="ER154" s="54"/>
      <c r="ES154" s="44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54"/>
      <c r="HO154" s="54"/>
      <c r="HP154" s="44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</row>
    <row r="155" spans="1:252" ht="12.75" customHeight="1" x14ac:dyDescent="0.2">
      <c r="A155" s="44" t="s">
        <v>179</v>
      </c>
      <c r="B155" s="54">
        <v>32891.491928751202</v>
      </c>
      <c r="C155" s="54">
        <v>102781.61873913043</v>
      </c>
      <c r="D155" s="32">
        <v>1100</v>
      </c>
      <c r="E155" s="32">
        <v>6463.9279999999999</v>
      </c>
      <c r="F155" s="32">
        <v>0</v>
      </c>
      <c r="G155" s="32">
        <v>0</v>
      </c>
      <c r="H155" s="32">
        <v>300</v>
      </c>
      <c r="I155" s="32">
        <v>0</v>
      </c>
      <c r="J155" s="32">
        <v>1000.588</v>
      </c>
      <c r="K155" s="32">
        <v>6125.9949999999999</v>
      </c>
      <c r="L155" s="32">
        <v>0</v>
      </c>
      <c r="M155" s="32">
        <v>50000</v>
      </c>
      <c r="N155" s="32">
        <v>500</v>
      </c>
      <c r="O155" s="32">
        <v>11500</v>
      </c>
      <c r="P155" s="32">
        <v>0</v>
      </c>
      <c r="Q155" s="32">
        <v>0</v>
      </c>
      <c r="R155" s="32">
        <v>0</v>
      </c>
      <c r="S155" s="32">
        <v>0</v>
      </c>
      <c r="T155" s="32">
        <v>500</v>
      </c>
      <c r="U155" s="32">
        <v>5700</v>
      </c>
      <c r="V155" s="32">
        <v>0</v>
      </c>
      <c r="W155" s="32">
        <v>0</v>
      </c>
      <c r="X155" s="32">
        <v>1500</v>
      </c>
      <c r="Y155" s="32">
        <v>72</v>
      </c>
      <c r="Z155" s="32">
        <v>10</v>
      </c>
      <c r="AA155" s="32">
        <v>390</v>
      </c>
      <c r="AB155" s="32">
        <v>0</v>
      </c>
      <c r="AC155" s="32">
        <v>2000</v>
      </c>
      <c r="AD155" s="32">
        <v>2000</v>
      </c>
      <c r="AE155" s="32">
        <v>0</v>
      </c>
      <c r="AF155" s="32">
        <v>500</v>
      </c>
      <c r="AG155" s="32">
        <v>950</v>
      </c>
      <c r="AH155" s="32">
        <v>0</v>
      </c>
      <c r="AI155" s="32">
        <v>0</v>
      </c>
      <c r="AJ155" s="32">
        <v>0</v>
      </c>
      <c r="AK155" s="32">
        <v>1278.1199999999999</v>
      </c>
      <c r="AL155" s="32">
        <v>0</v>
      </c>
      <c r="AM155" s="32">
        <v>0</v>
      </c>
      <c r="AN155" s="32">
        <v>0</v>
      </c>
      <c r="AO155" s="32">
        <v>1200</v>
      </c>
      <c r="AP155" s="32">
        <v>0</v>
      </c>
      <c r="AQ155" s="32">
        <v>0</v>
      </c>
      <c r="AR155" s="32">
        <v>0</v>
      </c>
      <c r="AS155" s="32">
        <v>0</v>
      </c>
      <c r="AT155" s="32">
        <v>320</v>
      </c>
      <c r="AU155" s="32">
        <v>960</v>
      </c>
      <c r="AV155" s="32">
        <v>4166.0109900000007</v>
      </c>
      <c r="AW155" s="32">
        <v>93.563999999999993</v>
      </c>
      <c r="AX155" s="32">
        <v>4143.5307143999999</v>
      </c>
      <c r="AY155" s="32">
        <v>2000</v>
      </c>
      <c r="AZ155" s="32">
        <v>5239.0140000000001</v>
      </c>
      <c r="BA155" s="32">
        <v>301.637</v>
      </c>
      <c r="BB155" s="32">
        <v>2576.4095704463575</v>
      </c>
      <c r="BC155" s="32">
        <v>2199.9140000000002</v>
      </c>
      <c r="BD155" s="32">
        <v>5654.7647999999999</v>
      </c>
      <c r="BE155" s="32">
        <v>10202.280000000001</v>
      </c>
      <c r="BF155" s="32">
        <v>2236.1636795399722</v>
      </c>
      <c r="BG155" s="32">
        <v>1202.7217391304348</v>
      </c>
      <c r="BH155" s="32">
        <v>0</v>
      </c>
      <c r="BI155" s="32">
        <v>141.459</v>
      </c>
      <c r="BJ155" s="32">
        <v>0</v>
      </c>
      <c r="BK155" s="32">
        <v>0</v>
      </c>
      <c r="BL155" s="32">
        <v>967.98193512958562</v>
      </c>
      <c r="BM155" s="32">
        <v>0</v>
      </c>
      <c r="BN155" s="32">
        <v>115.12102560000001</v>
      </c>
      <c r="BO155" s="32">
        <v>0</v>
      </c>
      <c r="BP155" s="32">
        <v>15.415670377802721</v>
      </c>
      <c r="BQ155" s="32">
        <v>0</v>
      </c>
      <c r="BR155" s="32">
        <v>46.491543257481773</v>
      </c>
      <c r="BS155" s="32">
        <v>0</v>
      </c>
      <c r="BT155" s="32">
        <v>0</v>
      </c>
      <c r="BU155" s="32">
        <v>0</v>
      </c>
      <c r="BV155" s="44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54"/>
      <c r="ER155" s="54"/>
      <c r="ES155" s="44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54"/>
      <c r="HO155" s="54"/>
      <c r="HP155" s="44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</row>
    <row r="156" spans="1:252" ht="12.75" customHeight="1" x14ac:dyDescent="0.2">
      <c r="A156" s="44" t="s">
        <v>180</v>
      </c>
      <c r="B156" s="54">
        <v>957.76815294318851</v>
      </c>
      <c r="C156" s="54">
        <v>16.128</v>
      </c>
      <c r="D156" s="32">
        <v>871.38</v>
      </c>
      <c r="E156" s="32">
        <v>0</v>
      </c>
      <c r="F156" s="32">
        <v>0</v>
      </c>
      <c r="G156" s="32">
        <v>0</v>
      </c>
      <c r="H156" s="32">
        <v>0.5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50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2.5877400000000002</v>
      </c>
      <c r="AW156" s="32">
        <v>0</v>
      </c>
      <c r="AX156" s="32">
        <v>2.5849999800000001</v>
      </c>
      <c r="AY156" s="32">
        <v>0</v>
      </c>
      <c r="AZ156" s="32">
        <v>4.3247999999999998</v>
      </c>
      <c r="BA156" s="32">
        <v>0</v>
      </c>
      <c r="BB156" s="32">
        <v>1.0565516893928892</v>
      </c>
      <c r="BC156" s="32">
        <v>0</v>
      </c>
      <c r="BD156" s="32">
        <v>3.5340000000000003</v>
      </c>
      <c r="BE156" s="32">
        <v>0</v>
      </c>
      <c r="BF156" s="32">
        <v>1.1929981304101869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16.133032252159762</v>
      </c>
      <c r="BM156" s="32">
        <v>16.128</v>
      </c>
      <c r="BN156" s="32">
        <v>3.8373680000000001</v>
      </c>
      <c r="BO156" s="32">
        <v>0</v>
      </c>
      <c r="BP156" s="32">
        <v>4.8162343662632078E-2</v>
      </c>
      <c r="BQ156" s="32">
        <v>0</v>
      </c>
      <c r="BR156" s="32">
        <v>0.58850054756306047</v>
      </c>
      <c r="BS156" s="32">
        <v>0</v>
      </c>
      <c r="BT156" s="32">
        <v>0</v>
      </c>
      <c r="BU156" s="32">
        <v>0</v>
      </c>
      <c r="BV156" s="44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54"/>
      <c r="ER156" s="54"/>
      <c r="ES156" s="44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54"/>
      <c r="HO156" s="54"/>
      <c r="HP156" s="44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</row>
    <row r="157" spans="1:252" ht="12.75" customHeight="1" x14ac:dyDescent="0.2">
      <c r="A157" s="44" t="s">
        <v>181</v>
      </c>
      <c r="B157" s="54">
        <v>640.62278062365851</v>
      </c>
      <c r="C157" s="54">
        <v>404</v>
      </c>
      <c r="D157" s="32">
        <v>617.41</v>
      </c>
      <c r="E157" s="32">
        <v>0</v>
      </c>
      <c r="F157" s="32">
        <v>1</v>
      </c>
      <c r="G157" s="32">
        <v>0</v>
      </c>
      <c r="H157" s="32">
        <v>0</v>
      </c>
      <c r="I157" s="32">
        <v>0</v>
      </c>
      <c r="J157" s="32">
        <v>1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404</v>
      </c>
      <c r="X157" s="32">
        <v>0.79300000000000004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2.5877400000000002</v>
      </c>
      <c r="AW157" s="32">
        <v>0</v>
      </c>
      <c r="AX157" s="32">
        <v>2.5849999800000001</v>
      </c>
      <c r="AY157" s="32">
        <v>0</v>
      </c>
      <c r="AZ157" s="32">
        <v>2.1492</v>
      </c>
      <c r="BA157" s="32">
        <v>0</v>
      </c>
      <c r="BB157" s="32">
        <v>1.0565516893928892</v>
      </c>
      <c r="BC157" s="32">
        <v>0</v>
      </c>
      <c r="BD157" s="32">
        <v>3.5340000000000003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4.0332580630399404</v>
      </c>
      <c r="BM157" s="32">
        <v>0</v>
      </c>
      <c r="BN157" s="32">
        <v>3.8373680000000001</v>
      </c>
      <c r="BO157" s="32">
        <v>0</v>
      </c>
      <c r="BP157" s="32">
        <v>4.8162343662632078E-2</v>
      </c>
      <c r="BQ157" s="32">
        <v>0</v>
      </c>
      <c r="BR157" s="32">
        <v>0.58850054756306047</v>
      </c>
      <c r="BS157" s="32">
        <v>0</v>
      </c>
      <c r="BT157" s="32">
        <v>0</v>
      </c>
      <c r="BU157" s="32">
        <v>0</v>
      </c>
      <c r="BV157" s="44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54"/>
      <c r="ER157" s="54"/>
      <c r="ES157" s="44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54"/>
      <c r="HO157" s="54"/>
      <c r="HP157" s="44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</row>
    <row r="158" spans="1:252" ht="12.75" customHeight="1" x14ac:dyDescent="0.2">
      <c r="A158" s="44" t="s">
        <v>182</v>
      </c>
      <c r="B158" s="54">
        <v>63.544564167072465</v>
      </c>
      <c r="C158" s="54">
        <v>211.97744</v>
      </c>
      <c r="D158" s="32">
        <v>0</v>
      </c>
      <c r="E158" s="32">
        <v>0</v>
      </c>
      <c r="F158" s="32">
        <v>6.7930000000000001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8.1734400000000011</v>
      </c>
      <c r="AV158" s="32">
        <v>7.7627100000000002</v>
      </c>
      <c r="AW158" s="32">
        <v>0</v>
      </c>
      <c r="AX158" s="32">
        <v>7.7542856999999987</v>
      </c>
      <c r="AY158" s="32">
        <v>0</v>
      </c>
      <c r="AZ158" s="32">
        <v>6.4469999999999992</v>
      </c>
      <c r="BA158" s="32">
        <v>0</v>
      </c>
      <c r="BB158" s="32">
        <v>0</v>
      </c>
      <c r="BC158" s="32">
        <v>0</v>
      </c>
      <c r="BD158" s="32">
        <v>10.5944</v>
      </c>
      <c r="BE158" s="32">
        <v>203.804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16.133032252159762</v>
      </c>
      <c r="BM158" s="32">
        <v>0</v>
      </c>
      <c r="BN158" s="32">
        <v>7.6747360000000002</v>
      </c>
      <c r="BO158" s="32">
        <v>0</v>
      </c>
      <c r="BP158" s="32">
        <v>0.38540021491270543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44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54"/>
      <c r="ER158" s="54"/>
      <c r="ES158" s="44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54"/>
      <c r="HO158" s="54"/>
      <c r="HP158" s="44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</row>
    <row r="159" spans="1:252" ht="12.75" customHeight="1" x14ac:dyDescent="0.2">
      <c r="A159" s="44" t="s">
        <v>183</v>
      </c>
      <c r="B159" s="54">
        <v>48.773580623658525</v>
      </c>
      <c r="C159" s="54">
        <v>481.137</v>
      </c>
      <c r="D159" s="32">
        <v>0</v>
      </c>
      <c r="E159" s="32">
        <v>0</v>
      </c>
      <c r="F159" s="32">
        <v>0</v>
      </c>
      <c r="G159" s="32">
        <v>0</v>
      </c>
      <c r="H159" s="32">
        <v>8.8339999999999996</v>
      </c>
      <c r="I159" s="32">
        <v>0</v>
      </c>
      <c r="J159" s="32">
        <v>19.5</v>
      </c>
      <c r="K159" s="32">
        <v>0</v>
      </c>
      <c r="L159" s="32">
        <v>0</v>
      </c>
      <c r="M159" s="32">
        <v>153.137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328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2.5877400000000002</v>
      </c>
      <c r="AW159" s="32">
        <v>0</v>
      </c>
      <c r="AX159" s="32">
        <v>2.5849999800000001</v>
      </c>
      <c r="AY159" s="32">
        <v>0</v>
      </c>
      <c r="AZ159" s="32">
        <v>2.169</v>
      </c>
      <c r="BA159" s="32">
        <v>0</v>
      </c>
      <c r="BB159" s="32">
        <v>1.0565516893928892</v>
      </c>
      <c r="BC159" s="32">
        <v>0</v>
      </c>
      <c r="BD159" s="32">
        <v>3.5340000000000003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4.0332580630399404</v>
      </c>
      <c r="BM159" s="32">
        <v>0</v>
      </c>
      <c r="BN159" s="32">
        <v>3.8373680000000001</v>
      </c>
      <c r="BO159" s="32">
        <v>0</v>
      </c>
      <c r="BP159" s="32">
        <v>4.8162343662632078E-2</v>
      </c>
      <c r="BQ159" s="32">
        <v>0</v>
      </c>
      <c r="BR159" s="32">
        <v>0.58850054756306047</v>
      </c>
      <c r="BS159" s="32">
        <v>0</v>
      </c>
      <c r="BT159" s="32">
        <v>0</v>
      </c>
      <c r="BU159" s="32">
        <v>0</v>
      </c>
      <c r="BV159" s="44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54"/>
      <c r="ER159" s="54"/>
      <c r="ES159" s="44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54"/>
      <c r="HO159" s="54"/>
      <c r="HP159" s="44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</row>
    <row r="160" spans="1:252" ht="12.75" customHeight="1" x14ac:dyDescent="0.2">
      <c r="A160" s="44" t="s">
        <v>184</v>
      </c>
      <c r="B160" s="54">
        <v>35989.656557746435</v>
      </c>
      <c r="C160" s="54">
        <v>160529.679</v>
      </c>
      <c r="D160" s="32">
        <v>2129.6480000000001</v>
      </c>
      <c r="E160" s="32">
        <v>37888.646000000001</v>
      </c>
      <c r="F160" s="32">
        <v>1000</v>
      </c>
      <c r="G160" s="32">
        <v>0</v>
      </c>
      <c r="H160" s="32">
        <v>500</v>
      </c>
      <c r="I160" s="32">
        <v>0</v>
      </c>
      <c r="J160" s="32">
        <v>1144.9650000000001</v>
      </c>
      <c r="K160" s="32">
        <v>9033.7200000000012</v>
      </c>
      <c r="L160" s="32">
        <v>0</v>
      </c>
      <c r="M160" s="32">
        <v>21306.016</v>
      </c>
      <c r="N160" s="32">
        <v>1000</v>
      </c>
      <c r="O160" s="32">
        <v>10523.754000000001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133.005</v>
      </c>
      <c r="Y160" s="32">
        <v>9.9700000000000006</v>
      </c>
      <c r="Z160" s="32">
        <v>0</v>
      </c>
      <c r="AA160" s="32">
        <v>0</v>
      </c>
      <c r="AB160" s="32">
        <v>0</v>
      </c>
      <c r="AC160" s="32">
        <v>210.5</v>
      </c>
      <c r="AD160" s="32">
        <v>17000</v>
      </c>
      <c r="AE160" s="32">
        <v>53680.362000000001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640</v>
      </c>
      <c r="AU160" s="32">
        <v>0</v>
      </c>
      <c r="AV160" s="32">
        <v>2158.0456200000003</v>
      </c>
      <c r="AW160" s="32">
        <v>10373.583000000001</v>
      </c>
      <c r="AX160" s="32">
        <v>2145.4335713999999</v>
      </c>
      <c r="AY160" s="32">
        <v>0</v>
      </c>
      <c r="AZ160" s="32">
        <v>1856.6484</v>
      </c>
      <c r="BA160" s="32">
        <v>2263.2080000000001</v>
      </c>
      <c r="BB160" s="32">
        <v>1334.7034043837118</v>
      </c>
      <c r="BC160" s="32">
        <v>0</v>
      </c>
      <c r="BD160" s="32">
        <v>2929.9140000000002</v>
      </c>
      <c r="BE160" s="32">
        <v>1530</v>
      </c>
      <c r="BF160" s="32">
        <v>999.2110945625509</v>
      </c>
      <c r="BG160" s="32">
        <v>710</v>
      </c>
      <c r="BH160" s="32">
        <v>0</v>
      </c>
      <c r="BI160" s="32">
        <v>10763.472</v>
      </c>
      <c r="BJ160" s="32">
        <v>0</v>
      </c>
      <c r="BK160" s="32">
        <v>0</v>
      </c>
      <c r="BL160" s="32">
        <v>838.91767711230762</v>
      </c>
      <c r="BM160" s="32">
        <v>0</v>
      </c>
      <c r="BN160" s="32">
        <v>153.4947008</v>
      </c>
      <c r="BO160" s="32">
        <v>0</v>
      </c>
      <c r="BP160" s="32">
        <v>1.5415670377802719</v>
      </c>
      <c r="BQ160" s="32">
        <v>0</v>
      </c>
      <c r="BR160" s="32">
        <v>24.12852245008548</v>
      </c>
      <c r="BS160" s="32">
        <v>2154.808</v>
      </c>
      <c r="BT160" s="32">
        <v>0</v>
      </c>
      <c r="BU160" s="32">
        <v>81.64</v>
      </c>
      <c r="BV160" s="44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54"/>
      <c r="ER160" s="54"/>
      <c r="ES160" s="44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54"/>
      <c r="HO160" s="54"/>
      <c r="HP160" s="44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</row>
    <row r="161" spans="1:252" ht="12.75" customHeight="1" x14ac:dyDescent="0.2">
      <c r="A161" s="44" t="s">
        <v>185</v>
      </c>
      <c r="B161" s="54">
        <v>662.63834939088497</v>
      </c>
      <c r="C161" s="54">
        <v>125</v>
      </c>
      <c r="D161" s="32">
        <v>0</v>
      </c>
      <c r="E161" s="32">
        <v>0</v>
      </c>
      <c r="F161" s="32">
        <v>240</v>
      </c>
      <c r="G161" s="32">
        <v>0</v>
      </c>
      <c r="H161" s="32">
        <v>18.196999999999999</v>
      </c>
      <c r="I161" s="32">
        <v>0</v>
      </c>
      <c r="J161" s="32">
        <v>239.5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10.234999999999999</v>
      </c>
      <c r="U161" s="32">
        <v>0</v>
      </c>
      <c r="V161" s="32">
        <v>0</v>
      </c>
      <c r="W161" s="32">
        <v>25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15.52542</v>
      </c>
      <c r="AW161" s="32">
        <v>0</v>
      </c>
      <c r="AX161" s="32">
        <v>15.509285699999998</v>
      </c>
      <c r="AY161" s="32">
        <v>0</v>
      </c>
      <c r="AZ161" s="32">
        <v>13.0116</v>
      </c>
      <c r="BA161" s="32">
        <v>0</v>
      </c>
      <c r="BB161" s="32">
        <v>9.5103445148354737</v>
      </c>
      <c r="BC161" s="32">
        <v>0</v>
      </c>
      <c r="BD161" s="32">
        <v>21.1812</v>
      </c>
      <c r="BE161" s="32">
        <v>100</v>
      </c>
      <c r="BF161" s="32">
        <v>7.1249712761847901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64.532129008639046</v>
      </c>
      <c r="BM161" s="32">
        <v>0</v>
      </c>
      <c r="BN161" s="32">
        <v>7.6747360000000002</v>
      </c>
      <c r="BO161" s="32">
        <v>0</v>
      </c>
      <c r="BP161" s="32">
        <v>4.8162343662632078E-2</v>
      </c>
      <c r="BQ161" s="32">
        <v>0</v>
      </c>
      <c r="BR161" s="32">
        <v>0.58850054756306047</v>
      </c>
      <c r="BS161" s="32">
        <v>0</v>
      </c>
      <c r="BT161" s="32">
        <v>0</v>
      </c>
      <c r="BU161" s="32">
        <v>0</v>
      </c>
      <c r="BV161" s="44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54"/>
      <c r="ER161" s="54"/>
      <c r="ES161" s="44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54"/>
      <c r="HO161" s="54"/>
      <c r="HP161" s="44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</row>
    <row r="162" spans="1:252" ht="12.75" customHeight="1" x14ac:dyDescent="0.2">
      <c r="A162" s="44" t="s">
        <v>288</v>
      </c>
      <c r="B162" s="54">
        <v>874.26827820760241</v>
      </c>
      <c r="C162" s="54">
        <v>1852.1003105590062</v>
      </c>
      <c r="D162" s="32">
        <v>0</v>
      </c>
      <c r="E162" s="32">
        <v>1149.617</v>
      </c>
      <c r="F162" s="32">
        <v>2</v>
      </c>
      <c r="G162" s="32">
        <v>0</v>
      </c>
      <c r="H162" s="32">
        <v>1</v>
      </c>
      <c r="I162" s="32">
        <v>0</v>
      </c>
      <c r="J162" s="32">
        <v>311.90300000000002</v>
      </c>
      <c r="K162" s="32">
        <v>612.26900000000001</v>
      </c>
      <c r="L162" s="32">
        <v>0</v>
      </c>
      <c r="M162" s="32">
        <v>0</v>
      </c>
      <c r="N162" s="32">
        <v>5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17</v>
      </c>
      <c r="Y162" s="32">
        <v>12.87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18.141999999999999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95.740769999999998</v>
      </c>
      <c r="AW162" s="32">
        <v>0</v>
      </c>
      <c r="AX162" s="32">
        <v>95.64</v>
      </c>
      <c r="AY162" s="32">
        <v>0</v>
      </c>
      <c r="AZ162" s="32">
        <v>86.739599999999996</v>
      </c>
      <c r="BA162" s="32">
        <v>2.2519999999999998</v>
      </c>
      <c r="BB162" s="32">
        <v>59.179308398697017</v>
      </c>
      <c r="BC162" s="32">
        <v>0</v>
      </c>
      <c r="BD162" s="32">
        <v>130.5984</v>
      </c>
      <c r="BE162" s="32">
        <v>25</v>
      </c>
      <c r="BF162" s="32">
        <v>43.711663853664625</v>
      </c>
      <c r="BG162" s="32">
        <v>31.950310559006208</v>
      </c>
      <c r="BH162" s="32">
        <v>0</v>
      </c>
      <c r="BI162" s="32">
        <v>0</v>
      </c>
      <c r="BJ162" s="32">
        <v>0</v>
      </c>
      <c r="BK162" s="32">
        <v>0</v>
      </c>
      <c r="BL162" s="32">
        <v>16.133032252159762</v>
      </c>
      <c r="BM162" s="32">
        <v>0</v>
      </c>
      <c r="BN162" s="32">
        <v>7.6747360000000002</v>
      </c>
      <c r="BO162" s="32">
        <v>0</v>
      </c>
      <c r="BP162" s="32">
        <v>0.77076660795486118</v>
      </c>
      <c r="BQ162" s="32">
        <v>0</v>
      </c>
      <c r="BR162" s="32">
        <v>1.1770010951261209</v>
      </c>
      <c r="BS162" s="32">
        <v>0</v>
      </c>
      <c r="BT162" s="32">
        <v>0</v>
      </c>
      <c r="BU162" s="32">
        <v>0</v>
      </c>
      <c r="BV162" s="44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54"/>
      <c r="ER162" s="54"/>
      <c r="ES162" s="44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54"/>
      <c r="HO162" s="54"/>
      <c r="HP162" s="44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</row>
    <row r="163" spans="1:252" ht="12.75" customHeight="1" x14ac:dyDescent="0.2">
      <c r="A163" s="44" t="s">
        <v>186</v>
      </c>
      <c r="B163" s="54">
        <v>40.615038068071591</v>
      </c>
      <c r="C163" s="54">
        <v>224.71015527950308</v>
      </c>
      <c r="D163" s="32">
        <v>0</v>
      </c>
      <c r="E163" s="32">
        <v>131.702</v>
      </c>
      <c r="F163" s="32">
        <v>1</v>
      </c>
      <c r="G163" s="32">
        <v>0</v>
      </c>
      <c r="H163" s="32">
        <v>2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80</v>
      </c>
      <c r="X163" s="32">
        <v>0</v>
      </c>
      <c r="Y163" s="32">
        <v>11.2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5.1749700000000001</v>
      </c>
      <c r="AW163" s="32">
        <v>0</v>
      </c>
      <c r="AX163" s="32">
        <v>5.1699999600000002</v>
      </c>
      <c r="AY163" s="32">
        <v>0</v>
      </c>
      <c r="AZ163" s="32">
        <v>2.1492</v>
      </c>
      <c r="BA163" s="32">
        <v>3.3000000000000002E-2</v>
      </c>
      <c r="BB163" s="32">
        <v>3.1696550681786682</v>
      </c>
      <c r="BC163" s="32">
        <v>0</v>
      </c>
      <c r="BD163" s="32">
        <v>7.0603999999999996</v>
      </c>
      <c r="BE163" s="32">
        <v>0</v>
      </c>
      <c r="BF163" s="32">
        <v>2.4979599200941092</v>
      </c>
      <c r="BG163" s="32">
        <v>1.7751552795031054</v>
      </c>
      <c r="BH163" s="32">
        <v>0</v>
      </c>
      <c r="BI163" s="32">
        <v>0</v>
      </c>
      <c r="BJ163" s="32">
        <v>0</v>
      </c>
      <c r="BK163" s="32">
        <v>0</v>
      </c>
      <c r="BL163" s="32">
        <v>4.0332580630399404</v>
      </c>
      <c r="BM163" s="32">
        <v>0</v>
      </c>
      <c r="BN163" s="32">
        <v>7.6747360000000002</v>
      </c>
      <c r="BO163" s="32">
        <v>0</v>
      </c>
      <c r="BP163" s="32">
        <v>9.6358509195813763E-2</v>
      </c>
      <c r="BQ163" s="32">
        <v>0</v>
      </c>
      <c r="BR163" s="32">
        <v>0.58850054756306047</v>
      </c>
      <c r="BS163" s="32">
        <v>0</v>
      </c>
      <c r="BT163" s="32">
        <v>0</v>
      </c>
      <c r="BU163" s="32">
        <v>0</v>
      </c>
      <c r="BV163" s="44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54"/>
      <c r="ER163" s="54"/>
      <c r="ES163" s="44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54"/>
      <c r="HO163" s="54"/>
      <c r="HP163" s="44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</row>
    <row r="164" spans="1:252" ht="12.75" customHeight="1" x14ac:dyDescent="0.2">
      <c r="A164" s="44" t="s">
        <v>187</v>
      </c>
      <c r="B164" s="54">
        <v>417.61792050416631</v>
      </c>
      <c r="C164" s="54">
        <v>7805.5969999999998</v>
      </c>
      <c r="D164" s="32">
        <v>0</v>
      </c>
      <c r="E164" s="32">
        <v>0</v>
      </c>
      <c r="F164" s="32">
        <v>0</v>
      </c>
      <c r="G164" s="32">
        <v>0</v>
      </c>
      <c r="H164" s="32">
        <v>6.9770000000000003</v>
      </c>
      <c r="I164" s="32">
        <v>0</v>
      </c>
      <c r="J164" s="32">
        <v>384</v>
      </c>
      <c r="K164" s="32">
        <v>1685.027</v>
      </c>
      <c r="L164" s="32">
        <v>0</v>
      </c>
      <c r="M164" s="32">
        <v>4546.9139999999998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</v>
      </c>
      <c r="Y164" s="32">
        <v>74.448999999999998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2.5877400000000002</v>
      </c>
      <c r="AW164" s="32">
        <v>1499.2070000000001</v>
      </c>
      <c r="AX164" s="32">
        <v>2.5849999800000001</v>
      </c>
      <c r="AY164" s="32">
        <v>0</v>
      </c>
      <c r="AZ164" s="32">
        <v>2.1492</v>
      </c>
      <c r="BA164" s="32">
        <v>0</v>
      </c>
      <c r="BB164" s="32">
        <v>1.0565516893928892</v>
      </c>
      <c r="BC164" s="32">
        <v>0</v>
      </c>
      <c r="BD164" s="32">
        <v>3.5340000000000003</v>
      </c>
      <c r="BE164" s="32">
        <v>0</v>
      </c>
      <c r="BF164" s="32">
        <v>1.1878818174678447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8.0665161260798808</v>
      </c>
      <c r="BM164" s="32">
        <v>0</v>
      </c>
      <c r="BN164" s="32">
        <v>3.8373680000000001</v>
      </c>
      <c r="BO164" s="32">
        <v>0</v>
      </c>
      <c r="BP164" s="32">
        <v>4.8162343662632078E-2</v>
      </c>
      <c r="BQ164" s="32">
        <v>0</v>
      </c>
      <c r="BR164" s="32">
        <v>0.58850054756306047</v>
      </c>
      <c r="BS164" s="32">
        <v>0</v>
      </c>
      <c r="BT164" s="32">
        <v>0</v>
      </c>
      <c r="BU164" s="32">
        <v>0</v>
      </c>
      <c r="BV164" s="44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54"/>
      <c r="ER164" s="54"/>
      <c r="ES164" s="44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54"/>
      <c r="HO164" s="54"/>
      <c r="HP164" s="44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</row>
    <row r="165" spans="1:252" ht="12.75" customHeight="1" x14ac:dyDescent="0.2">
      <c r="A165" s="44" t="s">
        <v>188</v>
      </c>
      <c r="B165" s="54">
        <v>3928.6229363086145</v>
      </c>
      <c r="C165" s="54">
        <v>834.26011180124226</v>
      </c>
      <c r="D165" s="32">
        <v>300</v>
      </c>
      <c r="E165" s="32">
        <v>58.179000000000002</v>
      </c>
      <c r="F165" s="32">
        <v>50</v>
      </c>
      <c r="G165" s="32">
        <v>36.177</v>
      </c>
      <c r="H165" s="32">
        <v>5</v>
      </c>
      <c r="I165" s="32">
        <v>0</v>
      </c>
      <c r="J165" s="32">
        <v>50</v>
      </c>
      <c r="K165" s="32">
        <v>0</v>
      </c>
      <c r="L165" s="32">
        <v>0</v>
      </c>
      <c r="M165" s="32">
        <v>15</v>
      </c>
      <c r="N165" s="32">
        <v>50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15</v>
      </c>
      <c r="X165" s="32">
        <v>50</v>
      </c>
      <c r="Y165" s="32">
        <v>0</v>
      </c>
      <c r="Z165" s="32">
        <v>0</v>
      </c>
      <c r="AA165" s="32">
        <v>0</v>
      </c>
      <c r="AB165" s="32">
        <v>0</v>
      </c>
      <c r="AC165" s="32">
        <v>3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15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6.4</v>
      </c>
      <c r="AV165" s="32">
        <v>0</v>
      </c>
      <c r="AW165" s="32">
        <v>0</v>
      </c>
      <c r="AX165" s="32">
        <v>865.92785700000002</v>
      </c>
      <c r="AY165" s="32">
        <v>0</v>
      </c>
      <c r="AZ165" s="32">
        <v>825.17700000000002</v>
      </c>
      <c r="BA165" s="32">
        <v>0</v>
      </c>
      <c r="BB165" s="32">
        <v>0</v>
      </c>
      <c r="BC165" s="32">
        <v>0</v>
      </c>
      <c r="BD165" s="32">
        <v>1182.4156</v>
      </c>
      <c r="BE165" s="32">
        <v>100</v>
      </c>
      <c r="BF165" s="32">
        <v>467.79995505027216</v>
      </c>
      <c r="BG165" s="32">
        <v>286.66211180124225</v>
      </c>
      <c r="BH165" s="32">
        <v>0</v>
      </c>
      <c r="BI165" s="32">
        <v>298.84199999999998</v>
      </c>
      <c r="BJ165" s="32">
        <v>0</v>
      </c>
      <c r="BK165" s="32">
        <v>0</v>
      </c>
      <c r="BL165" s="32">
        <v>64.532129008639046</v>
      </c>
      <c r="BM165" s="32">
        <v>0</v>
      </c>
      <c r="BN165" s="32">
        <v>7.6747360000000002</v>
      </c>
      <c r="BO165" s="32">
        <v>0</v>
      </c>
      <c r="BP165" s="32">
        <v>0.38540021491270543</v>
      </c>
      <c r="BQ165" s="32">
        <v>0</v>
      </c>
      <c r="BR165" s="32">
        <v>9.7102590347904982</v>
      </c>
      <c r="BS165" s="32">
        <v>0</v>
      </c>
      <c r="BT165" s="32">
        <v>0</v>
      </c>
      <c r="BU165" s="32">
        <v>0</v>
      </c>
      <c r="BV165" s="44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54"/>
      <c r="ER165" s="54"/>
      <c r="ES165" s="44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54"/>
      <c r="HO165" s="54"/>
      <c r="HP165" s="44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</row>
    <row r="166" spans="1:252" ht="12.75" customHeight="1" x14ac:dyDescent="0.2">
      <c r="A166" s="44" t="s">
        <v>189</v>
      </c>
      <c r="B166" s="54">
        <v>2325.1418809599045</v>
      </c>
      <c r="C166" s="54">
        <v>862.94557763975149</v>
      </c>
      <c r="D166" s="32">
        <v>132.96</v>
      </c>
      <c r="E166" s="32">
        <v>621.40499999999997</v>
      </c>
      <c r="F166" s="32">
        <v>14.307</v>
      </c>
      <c r="G166" s="32">
        <v>0</v>
      </c>
      <c r="H166" s="32">
        <v>6.7539999999999996</v>
      </c>
      <c r="I166" s="32">
        <v>0</v>
      </c>
      <c r="J166" s="32">
        <v>13.404999999999999</v>
      </c>
      <c r="K166" s="32">
        <v>80.932000000000002</v>
      </c>
      <c r="L166" s="32">
        <v>15</v>
      </c>
      <c r="M166" s="32">
        <v>0</v>
      </c>
      <c r="N166" s="32">
        <v>13.569000000000001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55</v>
      </c>
      <c r="Y166" s="32">
        <v>0</v>
      </c>
      <c r="Z166" s="32">
        <v>0</v>
      </c>
      <c r="AA166" s="32">
        <v>0</v>
      </c>
      <c r="AB166" s="32">
        <v>0</v>
      </c>
      <c r="AC166" s="32">
        <v>10.471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26.81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7.0022400000000005</v>
      </c>
      <c r="AU166" s="32">
        <v>0</v>
      </c>
      <c r="AV166" s="32">
        <v>370.02438000000001</v>
      </c>
      <c r="AW166" s="32">
        <v>1.74</v>
      </c>
      <c r="AX166" s="32">
        <v>367.05</v>
      </c>
      <c r="AY166" s="32">
        <v>0</v>
      </c>
      <c r="AZ166" s="32">
        <v>370.81080000000003</v>
      </c>
      <c r="BA166" s="32">
        <v>0</v>
      </c>
      <c r="BB166" s="32">
        <v>228.26206145904604</v>
      </c>
      <c r="BC166" s="32">
        <v>0</v>
      </c>
      <c r="BD166" s="32">
        <v>501.20480000000003</v>
      </c>
      <c r="BE166" s="32">
        <v>0</v>
      </c>
      <c r="BF166" s="32">
        <v>166.34662579781929</v>
      </c>
      <c r="BG166" s="32">
        <v>121.58757763975154</v>
      </c>
      <c r="BH166" s="32">
        <v>0</v>
      </c>
      <c r="BI166" s="32">
        <v>0</v>
      </c>
      <c r="BJ166" s="32">
        <v>0</v>
      </c>
      <c r="BK166" s="32">
        <v>0</v>
      </c>
      <c r="BL166" s="32">
        <v>32.266064504319523</v>
      </c>
      <c r="BM166" s="32">
        <v>0</v>
      </c>
      <c r="BN166" s="32">
        <v>23.0242048</v>
      </c>
      <c r="BO166" s="32">
        <v>0</v>
      </c>
      <c r="BP166" s="32">
        <v>4.6247011133408158</v>
      </c>
      <c r="BQ166" s="32">
        <v>0</v>
      </c>
      <c r="BR166" s="32">
        <v>3.5310032853783628</v>
      </c>
      <c r="BS166" s="32">
        <v>0</v>
      </c>
      <c r="BT166" s="32">
        <v>0</v>
      </c>
      <c r="BU166" s="32">
        <v>0</v>
      </c>
      <c r="BV166" s="44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54"/>
      <c r="ER166" s="54"/>
      <c r="ES166" s="44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54"/>
      <c r="HO166" s="54"/>
      <c r="HP166" s="44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</row>
    <row r="167" spans="1:252" ht="12.75" customHeight="1" x14ac:dyDescent="0.2">
      <c r="A167" s="44" t="s">
        <v>190</v>
      </c>
      <c r="B167" s="54">
        <v>1687.6415962650822</v>
      </c>
      <c r="C167" s="54">
        <v>1702.723</v>
      </c>
      <c r="D167" s="32">
        <v>34.482999999999997</v>
      </c>
      <c r="E167" s="32">
        <v>4.2149999999999999</v>
      </c>
      <c r="F167" s="32">
        <v>13.792999999999999</v>
      </c>
      <c r="G167" s="32">
        <v>0</v>
      </c>
      <c r="H167" s="32">
        <v>0</v>
      </c>
      <c r="I167" s="32">
        <v>0</v>
      </c>
      <c r="J167" s="32">
        <v>30.4</v>
      </c>
      <c r="K167" s="32">
        <v>81.522000000000006</v>
      </c>
      <c r="L167" s="32">
        <v>0</v>
      </c>
      <c r="M167" s="32">
        <v>39.267000000000003</v>
      </c>
      <c r="N167" s="32">
        <v>0</v>
      </c>
      <c r="O167" s="32">
        <v>40.706000000000003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98</v>
      </c>
      <c r="Y167" s="32">
        <v>3.8610000000000002</v>
      </c>
      <c r="Z167" s="32">
        <v>0</v>
      </c>
      <c r="AA167" s="32">
        <v>0</v>
      </c>
      <c r="AB167" s="32">
        <v>0</v>
      </c>
      <c r="AC167" s="32">
        <v>6.5449999999999999</v>
      </c>
      <c r="AD167" s="32">
        <v>13.491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37.347000000000001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44.138239999999996</v>
      </c>
      <c r="AU167" s="32">
        <v>0</v>
      </c>
      <c r="AV167" s="32">
        <v>269.10863999999998</v>
      </c>
      <c r="AW167" s="32">
        <v>0</v>
      </c>
      <c r="AX167" s="32">
        <v>266.24071428000002</v>
      </c>
      <c r="AY167" s="32">
        <v>0</v>
      </c>
      <c r="AZ167" s="32">
        <v>216.8484</v>
      </c>
      <c r="BA167" s="32">
        <v>3.45</v>
      </c>
      <c r="BB167" s="32">
        <v>165.91309799217035</v>
      </c>
      <c r="BC167" s="32">
        <v>1259.615</v>
      </c>
      <c r="BD167" s="32">
        <v>363.55360000000002</v>
      </c>
      <c r="BE167" s="32">
        <v>220</v>
      </c>
      <c r="BF167" s="32">
        <v>143.38006596515646</v>
      </c>
      <c r="BG167" s="32">
        <v>0</v>
      </c>
      <c r="BH167" s="32">
        <v>0</v>
      </c>
      <c r="BI167" s="32">
        <v>0</v>
      </c>
      <c r="BJ167" s="32">
        <v>0</v>
      </c>
      <c r="BK167" s="32">
        <v>6.1950000000000003</v>
      </c>
      <c r="BL167" s="32">
        <v>16.133032252159762</v>
      </c>
      <c r="BM167" s="32">
        <v>0</v>
      </c>
      <c r="BN167" s="32">
        <v>7.6747360000000002</v>
      </c>
      <c r="BO167" s="32">
        <v>0</v>
      </c>
      <c r="BP167" s="32">
        <v>1.5415670377802719</v>
      </c>
      <c r="BQ167" s="32">
        <v>0</v>
      </c>
      <c r="BR167" s="32">
        <v>2.9425027378153024</v>
      </c>
      <c r="BS167" s="32">
        <v>0</v>
      </c>
      <c r="BT167" s="32">
        <v>0</v>
      </c>
      <c r="BU167" s="32">
        <v>0</v>
      </c>
      <c r="BV167" s="44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54"/>
      <c r="ER167" s="54"/>
      <c r="ES167" s="44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54"/>
      <c r="HO167" s="54"/>
      <c r="HP167" s="44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</row>
    <row r="168" spans="1:252" ht="12.75" customHeight="1" x14ac:dyDescent="0.2">
      <c r="A168" s="44" t="s">
        <v>191</v>
      </c>
      <c r="B168" s="54">
        <v>19.315066590603003</v>
      </c>
      <c r="C168" s="54">
        <v>671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671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2.5877400000000002</v>
      </c>
      <c r="AW168" s="32">
        <v>0</v>
      </c>
      <c r="AX168" s="32">
        <v>2.5849999800000001</v>
      </c>
      <c r="AY168" s="32">
        <v>0</v>
      </c>
      <c r="AZ168" s="32">
        <v>2.1492</v>
      </c>
      <c r="BA168" s="32">
        <v>0</v>
      </c>
      <c r="BB168" s="32">
        <v>0</v>
      </c>
      <c r="BC168" s="32">
        <v>0</v>
      </c>
      <c r="BD168" s="32">
        <v>3.5340000000000003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4.0332580630399404</v>
      </c>
      <c r="BM168" s="32">
        <v>0</v>
      </c>
      <c r="BN168" s="32">
        <v>3.8373680000000001</v>
      </c>
      <c r="BO168" s="32">
        <v>0</v>
      </c>
      <c r="BP168" s="32">
        <v>0</v>
      </c>
      <c r="BQ168" s="32">
        <v>0</v>
      </c>
      <c r="BR168" s="32">
        <v>0.58850054756306047</v>
      </c>
      <c r="BS168" s="32">
        <v>0</v>
      </c>
      <c r="BT168" s="32">
        <v>0</v>
      </c>
      <c r="BU168" s="32">
        <v>0</v>
      </c>
      <c r="BV168" s="44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54"/>
      <c r="ER168" s="54"/>
      <c r="ES168" s="44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54"/>
      <c r="HO168" s="54"/>
      <c r="HP168" s="44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</row>
    <row r="169" spans="1:252" ht="12.75" customHeight="1" x14ac:dyDescent="0.2">
      <c r="A169" s="44" t="s">
        <v>192</v>
      </c>
      <c r="B169" s="54">
        <v>753.79998062365848</v>
      </c>
      <c r="C169" s="54">
        <v>4360.8</v>
      </c>
      <c r="D169" s="32">
        <v>0</v>
      </c>
      <c r="E169" s="32">
        <v>1311.261</v>
      </c>
      <c r="F169" s="32">
        <v>0</v>
      </c>
      <c r="G169" s="32">
        <v>0</v>
      </c>
      <c r="H169" s="32">
        <v>0</v>
      </c>
      <c r="I169" s="32">
        <v>500</v>
      </c>
      <c r="J169" s="32">
        <v>733.4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2.5877400000000002</v>
      </c>
      <c r="AW169" s="32">
        <v>-122.04</v>
      </c>
      <c r="AX169" s="32">
        <v>2.5849999800000001</v>
      </c>
      <c r="AY169" s="32">
        <v>0</v>
      </c>
      <c r="AZ169" s="32">
        <v>2.1294</v>
      </c>
      <c r="BA169" s="32">
        <v>0</v>
      </c>
      <c r="BB169" s="32">
        <v>1.0565516893928892</v>
      </c>
      <c r="BC169" s="32">
        <v>0</v>
      </c>
      <c r="BD169" s="32">
        <v>3.5340000000000003</v>
      </c>
      <c r="BE169" s="32">
        <v>0</v>
      </c>
      <c r="BF169" s="32">
        <v>0</v>
      </c>
      <c r="BG169" s="32">
        <v>0</v>
      </c>
      <c r="BH169" s="32">
        <v>0</v>
      </c>
      <c r="BI169" s="32">
        <v>2671.5790000000002</v>
      </c>
      <c r="BJ169" s="32">
        <v>0</v>
      </c>
      <c r="BK169" s="32">
        <v>0</v>
      </c>
      <c r="BL169" s="32">
        <v>4.0332580630399404</v>
      </c>
      <c r="BM169" s="32">
        <v>0</v>
      </c>
      <c r="BN169" s="32">
        <v>3.8373680000000001</v>
      </c>
      <c r="BO169" s="32">
        <v>0</v>
      </c>
      <c r="BP169" s="32">
        <v>4.8162343662632078E-2</v>
      </c>
      <c r="BQ169" s="32">
        <v>0</v>
      </c>
      <c r="BR169" s="32">
        <v>0.58850054756306047</v>
      </c>
      <c r="BS169" s="32">
        <v>0</v>
      </c>
      <c r="BT169" s="32">
        <v>0</v>
      </c>
      <c r="BU169" s="32">
        <v>0</v>
      </c>
      <c r="BV169" s="44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54"/>
      <c r="ER169" s="54"/>
      <c r="ES169" s="44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54"/>
      <c r="HO169" s="54"/>
      <c r="HP169" s="44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</row>
    <row r="170" spans="1:252" ht="12.75" customHeight="1" x14ac:dyDescent="0.2">
      <c r="A170" s="44" t="s">
        <v>193</v>
      </c>
      <c r="B170" s="54">
        <v>6898.5314633319776</v>
      </c>
      <c r="C170" s="54">
        <v>30871.997391801244</v>
      </c>
      <c r="D170" s="32">
        <v>365.44400000000002</v>
      </c>
      <c r="E170" s="32">
        <v>3233.26</v>
      </c>
      <c r="F170" s="32">
        <v>0</v>
      </c>
      <c r="G170" s="32">
        <v>24.31</v>
      </c>
      <c r="H170" s="32">
        <v>48.511000000000003</v>
      </c>
      <c r="I170" s="32">
        <v>0</v>
      </c>
      <c r="J170" s="32">
        <v>216.625</v>
      </c>
      <c r="K170" s="32">
        <v>1768.7</v>
      </c>
      <c r="L170" s="32">
        <v>0</v>
      </c>
      <c r="M170" s="32">
        <v>20149.995999999999</v>
      </c>
      <c r="N170" s="32">
        <v>311.23700000000002</v>
      </c>
      <c r="O170" s="32">
        <v>26.148</v>
      </c>
      <c r="P170" s="32">
        <v>303.77</v>
      </c>
      <c r="Q170" s="32">
        <v>0</v>
      </c>
      <c r="R170" s="32">
        <v>0</v>
      </c>
      <c r="S170" s="32">
        <v>116</v>
      </c>
      <c r="T170" s="32">
        <v>0</v>
      </c>
      <c r="U170" s="32">
        <v>0</v>
      </c>
      <c r="V170" s="32">
        <v>0</v>
      </c>
      <c r="W170" s="32">
        <v>0</v>
      </c>
      <c r="X170" s="32">
        <v>63</v>
      </c>
      <c r="Y170" s="32">
        <v>96.007999999999996</v>
      </c>
      <c r="Z170" s="32">
        <v>0</v>
      </c>
      <c r="AA170" s="32">
        <v>0</v>
      </c>
      <c r="AB170" s="32">
        <v>2.6640000000000001</v>
      </c>
      <c r="AC170" s="32">
        <v>4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12.355840000000001</v>
      </c>
      <c r="AU170" s="32">
        <v>20.593279999999996</v>
      </c>
      <c r="AV170" s="32">
        <v>1001.3952</v>
      </c>
      <c r="AW170" s="32">
        <v>2059.1849999999999</v>
      </c>
      <c r="AX170" s="32">
        <v>995.17142879999994</v>
      </c>
      <c r="AY170" s="32">
        <v>1763</v>
      </c>
      <c r="AZ170" s="32">
        <v>792.10260000000005</v>
      </c>
      <c r="BA170" s="32">
        <v>12.146000000000001</v>
      </c>
      <c r="BB170" s="32">
        <v>619.26894515238314</v>
      </c>
      <c r="BC170" s="32">
        <v>1057.4090000000001</v>
      </c>
      <c r="BD170" s="32">
        <v>1358.8951999999999</v>
      </c>
      <c r="BE170" s="32">
        <v>211.98</v>
      </c>
      <c r="BF170" s="32">
        <v>450.47213666892378</v>
      </c>
      <c r="BG170" s="32">
        <v>329.26211180124221</v>
      </c>
      <c r="BH170" s="32">
        <v>0</v>
      </c>
      <c r="BI170" s="32">
        <v>0</v>
      </c>
      <c r="BJ170" s="32">
        <v>0</v>
      </c>
      <c r="BK170" s="32">
        <v>0</v>
      </c>
      <c r="BL170" s="32">
        <v>258.12851603455618</v>
      </c>
      <c r="BM170" s="32">
        <v>0</v>
      </c>
      <c r="BN170" s="32">
        <v>76.747350400000002</v>
      </c>
      <c r="BO170" s="32">
        <v>0</v>
      </c>
      <c r="BP170" s="32">
        <v>11.561735872416763</v>
      </c>
      <c r="BQ170" s="32">
        <v>0</v>
      </c>
      <c r="BR170" s="32">
        <v>11.181510403698152</v>
      </c>
      <c r="BS170" s="32">
        <v>0</v>
      </c>
      <c r="BT170" s="32">
        <v>0</v>
      </c>
      <c r="BU170" s="32">
        <v>0</v>
      </c>
      <c r="BV170" s="44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54"/>
      <c r="ER170" s="54"/>
      <c r="ES170" s="44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54"/>
      <c r="HO170" s="54"/>
      <c r="HP170" s="44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</row>
    <row r="171" spans="1:252" ht="12.75" customHeight="1" x14ac:dyDescent="0.2">
      <c r="A171" s="44" t="s">
        <v>401</v>
      </c>
      <c r="B171" s="54">
        <v>302.74040092303994</v>
      </c>
      <c r="C171" s="54">
        <v>5737.795000000001</v>
      </c>
      <c r="D171" s="32">
        <v>0</v>
      </c>
      <c r="E171" s="32">
        <v>2000</v>
      </c>
      <c r="F171" s="32">
        <v>0</v>
      </c>
      <c r="G171" s="32">
        <v>0</v>
      </c>
      <c r="H171" s="32">
        <v>0</v>
      </c>
      <c r="I171" s="32">
        <v>0</v>
      </c>
      <c r="J171" s="32">
        <v>253.35</v>
      </c>
      <c r="K171" s="32">
        <v>0</v>
      </c>
      <c r="L171" s="32">
        <v>0</v>
      </c>
      <c r="M171" s="32">
        <v>3727.8960000000002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9.8989999999999991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13.002142859999999</v>
      </c>
      <c r="AY171" s="32">
        <v>0</v>
      </c>
      <c r="AZ171" s="32">
        <v>8.5175999999999998</v>
      </c>
      <c r="BA171" s="32">
        <v>0</v>
      </c>
      <c r="BB171" s="32">
        <v>0</v>
      </c>
      <c r="BC171" s="32">
        <v>0</v>
      </c>
      <c r="BD171" s="32">
        <v>23.837399999999999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4.0332580630399404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44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54"/>
      <c r="ER171" s="54"/>
      <c r="ES171" s="44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54"/>
      <c r="HO171" s="54"/>
      <c r="HP171" s="44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</row>
    <row r="172" spans="1:252" ht="12.75" customHeight="1" x14ac:dyDescent="0.2">
      <c r="A172" s="44" t="s">
        <v>194</v>
      </c>
      <c r="B172" s="54">
        <v>58000.27095167122</v>
      </c>
      <c r="C172" s="54">
        <v>80369.078280000002</v>
      </c>
      <c r="D172" s="32">
        <v>0</v>
      </c>
      <c r="E172" s="32">
        <v>8958.7070000000003</v>
      </c>
      <c r="F172" s="32">
        <v>4000</v>
      </c>
      <c r="G172" s="32">
        <v>710.96199999999999</v>
      </c>
      <c r="H172" s="32">
        <v>400</v>
      </c>
      <c r="I172" s="32">
        <v>212</v>
      </c>
      <c r="J172" s="32">
        <v>3536.1120000000001</v>
      </c>
      <c r="K172" s="32">
        <v>8602.6869999999999</v>
      </c>
      <c r="L172" s="32">
        <v>690.78</v>
      </c>
      <c r="M172" s="32">
        <v>3223.3150000000001</v>
      </c>
      <c r="N172" s="32">
        <v>0</v>
      </c>
      <c r="O172" s="32">
        <v>7596.8360000000002</v>
      </c>
      <c r="P172" s="32">
        <v>0</v>
      </c>
      <c r="Q172" s="32">
        <v>5517</v>
      </c>
      <c r="R172" s="32">
        <v>0</v>
      </c>
      <c r="S172" s="32">
        <v>0</v>
      </c>
      <c r="T172" s="32">
        <v>689.65499999999997</v>
      </c>
      <c r="U172" s="32">
        <v>0</v>
      </c>
      <c r="V172" s="32">
        <v>0</v>
      </c>
      <c r="W172" s="32">
        <v>0</v>
      </c>
      <c r="X172" s="32">
        <v>152.65</v>
      </c>
      <c r="Y172" s="32">
        <v>215.387</v>
      </c>
      <c r="Z172" s="32">
        <v>0</v>
      </c>
      <c r="AA172" s="32">
        <v>4460.4970000000003</v>
      </c>
      <c r="AB172" s="32">
        <v>0</v>
      </c>
      <c r="AC172" s="32">
        <v>225.67500000000001</v>
      </c>
      <c r="AD172" s="32">
        <v>2829.8069999999998</v>
      </c>
      <c r="AE172" s="32">
        <v>2446.3209999999999</v>
      </c>
      <c r="AF172" s="32">
        <v>0</v>
      </c>
      <c r="AG172" s="32">
        <v>5249.9219999999996</v>
      </c>
      <c r="AH172" s="32">
        <v>0</v>
      </c>
      <c r="AI172" s="32">
        <v>0</v>
      </c>
      <c r="AJ172" s="32">
        <v>0</v>
      </c>
      <c r="AK172" s="32">
        <v>168.09</v>
      </c>
      <c r="AL172" s="32">
        <v>0</v>
      </c>
      <c r="AM172" s="32">
        <v>931.9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790.9</v>
      </c>
      <c r="AT172" s="32">
        <v>0</v>
      </c>
      <c r="AU172" s="32">
        <v>573.79327999999998</v>
      </c>
      <c r="AV172" s="32">
        <v>8259.56934</v>
      </c>
      <c r="AW172" s="32">
        <v>26109.210999999999</v>
      </c>
      <c r="AX172" s="32">
        <v>8214.6850019999983</v>
      </c>
      <c r="AY172" s="32">
        <v>717.48900000000003</v>
      </c>
      <c r="AZ172" s="32">
        <v>6446.9147999999996</v>
      </c>
      <c r="BA172" s="32">
        <v>2105.297</v>
      </c>
      <c r="BB172" s="32">
        <v>5109.4922457658095</v>
      </c>
      <c r="BC172" s="32">
        <v>-146.20699999999999</v>
      </c>
      <c r="BD172" s="32">
        <v>12435.384999999998</v>
      </c>
      <c r="BE172" s="32">
        <v>1229.6959999999999</v>
      </c>
      <c r="BF172" s="32">
        <v>4434.6726569648754</v>
      </c>
      <c r="BG172" s="32">
        <v>0</v>
      </c>
      <c r="BH172" s="32">
        <v>0</v>
      </c>
      <c r="BI172" s="32">
        <v>61.180999999999997</v>
      </c>
      <c r="BJ172" s="32">
        <v>0</v>
      </c>
      <c r="BK172" s="32">
        <v>0</v>
      </c>
      <c r="BL172" s="32">
        <v>516.25703206911237</v>
      </c>
      <c r="BM172" s="32">
        <v>0</v>
      </c>
      <c r="BN172" s="32">
        <v>176.77486880000001</v>
      </c>
      <c r="BO172" s="32">
        <v>0</v>
      </c>
      <c r="BP172" s="32">
        <v>15.415670377802721</v>
      </c>
      <c r="BQ172" s="32">
        <v>243.96299999999999</v>
      </c>
      <c r="BR172" s="32">
        <v>92.100335693618959</v>
      </c>
      <c r="BS172" s="32">
        <v>0</v>
      </c>
      <c r="BT172" s="32">
        <v>0</v>
      </c>
      <c r="BU172" s="32">
        <v>0</v>
      </c>
      <c r="BV172" s="44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54"/>
      <c r="ER172" s="54"/>
      <c r="ES172" s="44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54"/>
      <c r="HO172" s="54"/>
      <c r="HP172" s="44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</row>
    <row r="173" spans="1:252" ht="12.75" customHeight="1" x14ac:dyDescent="0.2">
      <c r="A173" s="44" t="s">
        <v>195</v>
      </c>
      <c r="B173" s="54">
        <v>699.02614834023734</v>
      </c>
      <c r="C173" s="54">
        <v>119.6061552795031</v>
      </c>
      <c r="D173" s="32">
        <v>289.73700000000002</v>
      </c>
      <c r="E173" s="32">
        <v>0</v>
      </c>
      <c r="F173" s="32">
        <v>0</v>
      </c>
      <c r="G173" s="32">
        <v>0</v>
      </c>
      <c r="H173" s="32">
        <v>18</v>
      </c>
      <c r="I173" s="32">
        <v>0</v>
      </c>
      <c r="J173" s="32">
        <v>25.677</v>
      </c>
      <c r="K173" s="32">
        <v>14.097</v>
      </c>
      <c r="L173" s="32">
        <v>9.3840000000000003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25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25</v>
      </c>
      <c r="AP173" s="32">
        <v>0</v>
      </c>
      <c r="AQ173" s="32">
        <v>0</v>
      </c>
      <c r="AR173" s="32">
        <v>0</v>
      </c>
      <c r="AS173" s="32">
        <v>0</v>
      </c>
      <c r="AT173" s="32">
        <v>3.2</v>
      </c>
      <c r="AU173" s="32">
        <v>0</v>
      </c>
      <c r="AV173" s="32">
        <v>49.164000000000001</v>
      </c>
      <c r="AW173" s="32">
        <v>9.0150000000000006</v>
      </c>
      <c r="AX173" s="32">
        <v>49.112142840000004</v>
      </c>
      <c r="AY173" s="32">
        <v>0</v>
      </c>
      <c r="AZ173" s="32">
        <v>54.211799999999997</v>
      </c>
      <c r="BA173" s="32">
        <v>30.518999999999998</v>
      </c>
      <c r="BB173" s="32">
        <v>30.646895543891134</v>
      </c>
      <c r="BC173" s="32">
        <v>0</v>
      </c>
      <c r="BD173" s="32">
        <v>67.062399999999997</v>
      </c>
      <c r="BE173" s="32">
        <v>25</v>
      </c>
      <c r="BF173" s="32">
        <v>21.855781595267871</v>
      </c>
      <c r="BG173" s="32">
        <v>15.975155279503104</v>
      </c>
      <c r="BH173" s="32">
        <v>0</v>
      </c>
      <c r="BI173" s="32">
        <v>0</v>
      </c>
      <c r="BJ173" s="32">
        <v>0</v>
      </c>
      <c r="BK173" s="32">
        <v>0</v>
      </c>
      <c r="BL173" s="32">
        <v>32.266064504319523</v>
      </c>
      <c r="BM173" s="32">
        <v>0</v>
      </c>
      <c r="BN173" s="32">
        <v>23.0242048</v>
      </c>
      <c r="BO173" s="32">
        <v>0</v>
      </c>
      <c r="BP173" s="32">
        <v>9.6358509195813763E-2</v>
      </c>
      <c r="BQ173" s="32">
        <v>0</v>
      </c>
      <c r="BR173" s="32">
        <v>0.58850054756306047</v>
      </c>
      <c r="BS173" s="32">
        <v>0</v>
      </c>
      <c r="BT173" s="32">
        <v>0</v>
      </c>
      <c r="BU173" s="32">
        <v>0</v>
      </c>
      <c r="BV173" s="44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54"/>
      <c r="ER173" s="54"/>
      <c r="ES173" s="44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54"/>
      <c r="HO173" s="54"/>
      <c r="HP173" s="44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</row>
    <row r="174" spans="1:252" ht="12.75" customHeight="1" x14ac:dyDescent="0.2">
      <c r="A174" s="44" t="s">
        <v>196</v>
      </c>
      <c r="B174" s="54">
        <v>24.691844241628644</v>
      </c>
      <c r="C174" s="54">
        <v>451.57499999999999</v>
      </c>
      <c r="D174" s="32">
        <v>0</v>
      </c>
      <c r="E174" s="32">
        <v>-1.7000000000000001E-2</v>
      </c>
      <c r="F174" s="32">
        <v>0.5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436</v>
      </c>
      <c r="X174" s="32">
        <v>0.47499999999999998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2.5877400000000002</v>
      </c>
      <c r="AW174" s="32">
        <v>0</v>
      </c>
      <c r="AX174" s="32">
        <v>2.5849999800000001</v>
      </c>
      <c r="AY174" s="32">
        <v>0</v>
      </c>
      <c r="AZ174" s="32">
        <v>2.1492</v>
      </c>
      <c r="BA174" s="32">
        <v>0</v>
      </c>
      <c r="BB174" s="32">
        <v>1.0565516893928892</v>
      </c>
      <c r="BC174" s="32">
        <v>0</v>
      </c>
      <c r="BD174" s="32">
        <v>3.5340000000000003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15.592000000000001</v>
      </c>
      <c r="BL174" s="32">
        <v>4.0332580630399404</v>
      </c>
      <c r="BM174" s="32">
        <v>0</v>
      </c>
      <c r="BN174" s="32">
        <v>7.6747360000000002</v>
      </c>
      <c r="BO174" s="32">
        <v>0</v>
      </c>
      <c r="BP174" s="32">
        <v>9.6358509195813763E-2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44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54"/>
      <c r="ER174" s="54"/>
      <c r="ES174" s="44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54"/>
      <c r="HO174" s="54"/>
      <c r="HP174" s="44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</row>
    <row r="175" spans="1:252" ht="12.75" customHeight="1" x14ac:dyDescent="0.2">
      <c r="A175" s="44" t="s">
        <v>197</v>
      </c>
      <c r="B175" s="54">
        <v>174.28654478919168</v>
      </c>
      <c r="C175" s="54">
        <v>0</v>
      </c>
      <c r="D175" s="32">
        <v>149.96199999999999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2.5877400000000002</v>
      </c>
      <c r="AW175" s="32">
        <v>0</v>
      </c>
      <c r="AX175" s="32">
        <v>2.5849999800000001</v>
      </c>
      <c r="AY175" s="32">
        <v>0</v>
      </c>
      <c r="AZ175" s="32">
        <v>2.1683999999999997</v>
      </c>
      <c r="BA175" s="32">
        <v>0</v>
      </c>
      <c r="BB175" s="32">
        <v>1.0565516893928892</v>
      </c>
      <c r="BC175" s="32">
        <v>0</v>
      </c>
      <c r="BD175" s="32">
        <v>3.5340000000000003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4.0332580630399404</v>
      </c>
      <c r="BM175" s="32">
        <v>0</v>
      </c>
      <c r="BN175" s="32">
        <v>7.6747360000000002</v>
      </c>
      <c r="BO175" s="32">
        <v>0</v>
      </c>
      <c r="BP175" s="32">
        <v>9.6358509195813763E-2</v>
      </c>
      <c r="BQ175" s="32">
        <v>0</v>
      </c>
      <c r="BR175" s="32">
        <v>0.58850054756306047</v>
      </c>
      <c r="BS175" s="32">
        <v>0</v>
      </c>
      <c r="BT175" s="32">
        <v>0</v>
      </c>
      <c r="BU175" s="32">
        <v>0</v>
      </c>
      <c r="BV175" s="44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54"/>
      <c r="ER175" s="54"/>
      <c r="ES175" s="44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54"/>
      <c r="HO175" s="54"/>
      <c r="HP175" s="44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</row>
    <row r="176" spans="1:252" ht="12.75" customHeight="1" x14ac:dyDescent="0.2">
      <c r="A176" s="44" t="s">
        <v>198</v>
      </c>
      <c r="B176" s="54">
        <v>24.23604424162864</v>
      </c>
      <c r="C176" s="54">
        <v>125.001</v>
      </c>
      <c r="D176" s="32">
        <v>0</v>
      </c>
      <c r="E176" s="32">
        <v>0</v>
      </c>
      <c r="F176" s="32">
        <v>0.5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124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2.5877400000000002</v>
      </c>
      <c r="AW176" s="32">
        <v>0</v>
      </c>
      <c r="AX176" s="32">
        <v>2.5849999800000001</v>
      </c>
      <c r="AY176" s="32">
        <v>0</v>
      </c>
      <c r="AZ176" s="32">
        <v>2.1683999999999997</v>
      </c>
      <c r="BA176" s="32">
        <v>1.0009999999999999</v>
      </c>
      <c r="BB176" s="32">
        <v>1.0565516893928892</v>
      </c>
      <c r="BC176" s="32">
        <v>0</v>
      </c>
      <c r="BD176" s="32">
        <v>3.5340000000000003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4.0332580630399404</v>
      </c>
      <c r="BM176" s="32">
        <v>0</v>
      </c>
      <c r="BN176" s="32">
        <v>7.6747360000000002</v>
      </c>
      <c r="BO176" s="32">
        <v>0</v>
      </c>
      <c r="BP176" s="32">
        <v>9.6358509195813763E-2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44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54"/>
      <c r="ER176" s="54"/>
      <c r="ES176" s="44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54"/>
      <c r="HO176" s="54"/>
      <c r="HP176" s="44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</row>
    <row r="177" spans="1:252" ht="12.75" customHeight="1" x14ac:dyDescent="0.2">
      <c r="A177" s="44" t="s">
        <v>199</v>
      </c>
      <c r="B177" s="54">
        <v>930.6038850314718</v>
      </c>
      <c r="C177" s="54">
        <v>544.452</v>
      </c>
      <c r="D177" s="32">
        <v>426.24</v>
      </c>
      <c r="E177" s="32">
        <v>-3.1230000000000002</v>
      </c>
      <c r="F177" s="32">
        <v>0</v>
      </c>
      <c r="G177" s="32">
        <v>0</v>
      </c>
      <c r="H177" s="32">
        <v>0</v>
      </c>
      <c r="I177" s="32">
        <v>0</v>
      </c>
      <c r="J177" s="32">
        <v>131.4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233.31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5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25.875870000000003</v>
      </c>
      <c r="AW177" s="32">
        <v>0</v>
      </c>
      <c r="AX177" s="32">
        <v>25.848571379999999</v>
      </c>
      <c r="AY177" s="32">
        <v>0</v>
      </c>
      <c r="AZ177" s="32">
        <v>21.6846</v>
      </c>
      <c r="BA177" s="32">
        <v>0</v>
      </c>
      <c r="BB177" s="32">
        <v>10.56827551452783</v>
      </c>
      <c r="BC177" s="32">
        <v>0</v>
      </c>
      <c r="BD177" s="32">
        <v>35.294399999999996</v>
      </c>
      <c r="BE177" s="32">
        <v>50</v>
      </c>
      <c r="BF177" s="32">
        <v>11.874879182678354</v>
      </c>
      <c r="BG177" s="32">
        <v>0</v>
      </c>
      <c r="BH177" s="32">
        <v>0</v>
      </c>
      <c r="BI177" s="32">
        <v>492.57499999999999</v>
      </c>
      <c r="BJ177" s="32">
        <v>0</v>
      </c>
      <c r="BK177" s="32">
        <v>0</v>
      </c>
      <c r="BL177" s="32">
        <v>4.0332580630399404</v>
      </c>
      <c r="BM177" s="32">
        <v>0</v>
      </c>
      <c r="BN177" s="32">
        <v>3.8373680000000001</v>
      </c>
      <c r="BO177" s="32">
        <v>0</v>
      </c>
      <c r="BP177" s="32">
        <v>4.8162343662632078E-2</v>
      </c>
      <c r="BQ177" s="32">
        <v>0</v>
      </c>
      <c r="BR177" s="32">
        <v>0.58850054756306047</v>
      </c>
      <c r="BS177" s="32">
        <v>0</v>
      </c>
      <c r="BT177" s="32">
        <v>0</v>
      </c>
      <c r="BU177" s="32">
        <v>0</v>
      </c>
      <c r="BV177" s="44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54"/>
      <c r="ER177" s="54"/>
      <c r="ES177" s="44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54"/>
      <c r="HO177" s="54"/>
      <c r="HP177" s="44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</row>
    <row r="178" spans="1:252" ht="12.75" customHeight="1" x14ac:dyDescent="0.2">
      <c r="A178" s="44" t="s">
        <v>200</v>
      </c>
      <c r="B178" s="54">
        <v>66.334360766182542</v>
      </c>
      <c r="C178" s="54">
        <v>2.0629999999999997</v>
      </c>
      <c r="D178" s="32">
        <v>0</v>
      </c>
      <c r="E178" s="32">
        <v>0</v>
      </c>
      <c r="F178" s="32">
        <v>1.75</v>
      </c>
      <c r="G178" s="32">
        <v>0</v>
      </c>
      <c r="H178" s="32">
        <v>0.1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1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7.7627100000000002</v>
      </c>
      <c r="AW178" s="32">
        <v>1.0629999999999999</v>
      </c>
      <c r="AX178" s="32">
        <v>7.7542856999999987</v>
      </c>
      <c r="AY178" s="32">
        <v>0</v>
      </c>
      <c r="AZ178" s="32">
        <v>8.5961999999999996</v>
      </c>
      <c r="BA178" s="32">
        <v>0</v>
      </c>
      <c r="BB178" s="32">
        <v>5.284137757263915</v>
      </c>
      <c r="BC178" s="32">
        <v>0</v>
      </c>
      <c r="BD178" s="32">
        <v>10.5944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16.133032252159762</v>
      </c>
      <c r="BM178" s="32">
        <v>0</v>
      </c>
      <c r="BN178" s="32">
        <v>7.6747360000000002</v>
      </c>
      <c r="BO178" s="32">
        <v>0</v>
      </c>
      <c r="BP178" s="32">
        <v>9.6358509195813763E-2</v>
      </c>
      <c r="BQ178" s="32">
        <v>0</v>
      </c>
      <c r="BR178" s="32">
        <v>0.58850054756306047</v>
      </c>
      <c r="BS178" s="32">
        <v>0</v>
      </c>
      <c r="BT178" s="32">
        <v>0</v>
      </c>
      <c r="BU178" s="32">
        <v>0</v>
      </c>
      <c r="BV178" s="44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54"/>
      <c r="ER178" s="54"/>
      <c r="ES178" s="44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54"/>
      <c r="HO178" s="54"/>
      <c r="HP178" s="44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</row>
    <row r="179" spans="1:252" ht="12.75" customHeight="1" x14ac:dyDescent="0.2">
      <c r="A179" s="44" t="s">
        <v>201</v>
      </c>
      <c r="B179" s="54">
        <v>432.06364464010267</v>
      </c>
      <c r="C179" s="54">
        <v>832.92899999999997</v>
      </c>
      <c r="D179" s="32">
        <v>367.74099999999999</v>
      </c>
      <c r="E179" s="32">
        <v>329.82600000000002</v>
      </c>
      <c r="F179" s="32">
        <v>0</v>
      </c>
      <c r="G179" s="32">
        <v>0</v>
      </c>
      <c r="H179" s="32">
        <v>10</v>
      </c>
      <c r="I179" s="32">
        <v>0</v>
      </c>
      <c r="J179" s="32">
        <v>0</v>
      </c>
      <c r="K179" s="32">
        <v>0</v>
      </c>
      <c r="L179" s="32">
        <v>0</v>
      </c>
      <c r="M179" s="32">
        <v>195.33799999999999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10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7.7627100000000002</v>
      </c>
      <c r="AW179" s="32">
        <v>0</v>
      </c>
      <c r="AX179" s="32">
        <v>7.7542856999999987</v>
      </c>
      <c r="AY179" s="32">
        <v>0</v>
      </c>
      <c r="AZ179" s="32">
        <v>6.5010000000000003</v>
      </c>
      <c r="BA179" s="32">
        <v>0</v>
      </c>
      <c r="BB179" s="32">
        <v>5.284137757263915</v>
      </c>
      <c r="BC179" s="32">
        <v>0</v>
      </c>
      <c r="BD179" s="32">
        <v>10.5944</v>
      </c>
      <c r="BE179" s="32">
        <v>0</v>
      </c>
      <c r="BF179" s="32">
        <v>0</v>
      </c>
      <c r="BG179" s="32">
        <v>0</v>
      </c>
      <c r="BH179" s="32">
        <v>0</v>
      </c>
      <c r="BI179" s="32">
        <v>297.76499999999999</v>
      </c>
      <c r="BJ179" s="32">
        <v>0</v>
      </c>
      <c r="BK179" s="32">
        <v>0</v>
      </c>
      <c r="BL179" s="32">
        <v>8.0665161260798808</v>
      </c>
      <c r="BM179" s="32">
        <v>0</v>
      </c>
      <c r="BN179" s="32">
        <v>7.6747360000000002</v>
      </c>
      <c r="BO179" s="32">
        <v>0</v>
      </c>
      <c r="BP179" s="32">
        <v>9.6358509195813763E-2</v>
      </c>
      <c r="BQ179" s="32">
        <v>0</v>
      </c>
      <c r="BR179" s="32">
        <v>0.58850054756306047</v>
      </c>
      <c r="BS179" s="32">
        <v>0</v>
      </c>
      <c r="BT179" s="32">
        <v>0</v>
      </c>
      <c r="BU179" s="32">
        <v>0</v>
      </c>
      <c r="BV179" s="44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54"/>
      <c r="ER179" s="54"/>
      <c r="ES179" s="44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54"/>
      <c r="HO179" s="54"/>
      <c r="HP179" s="44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</row>
    <row r="180" spans="1:252" ht="12.75" customHeight="1" x14ac:dyDescent="0.2">
      <c r="A180" s="44" t="s">
        <v>267</v>
      </c>
      <c r="B180" s="54">
        <v>629333.31709671754</v>
      </c>
      <c r="C180" s="54">
        <v>528542.11419652181</v>
      </c>
      <c r="D180" s="32">
        <v>84637.894</v>
      </c>
      <c r="E180" s="32">
        <v>103845.87699999999</v>
      </c>
      <c r="F180" s="32">
        <v>19326.571</v>
      </c>
      <c r="G180" s="32">
        <v>15880.928</v>
      </c>
      <c r="H180" s="32">
        <v>65816.372000000003</v>
      </c>
      <c r="I180" s="32">
        <v>76500</v>
      </c>
      <c r="J180" s="32">
        <v>69395.070999999996</v>
      </c>
      <c r="K180" s="32">
        <v>137040.973</v>
      </c>
      <c r="L180" s="32">
        <v>78769.561000000002</v>
      </c>
      <c r="M180" s="32">
        <v>24302.348999999998</v>
      </c>
      <c r="N180" s="32">
        <v>87590.144</v>
      </c>
      <c r="O180" s="32">
        <v>41320.114999999998</v>
      </c>
      <c r="P180" s="32">
        <v>72538.25</v>
      </c>
      <c r="Q180" s="32">
        <v>0</v>
      </c>
      <c r="R180" s="32">
        <v>4498</v>
      </c>
      <c r="S180" s="32">
        <v>0</v>
      </c>
      <c r="T180" s="32">
        <v>38853.722999999998</v>
      </c>
      <c r="U180" s="32">
        <v>5313.8779999999997</v>
      </c>
      <c r="V180" s="32">
        <v>0</v>
      </c>
      <c r="W180" s="32">
        <v>1497</v>
      </c>
      <c r="X180" s="32">
        <v>4793.0810000000001</v>
      </c>
      <c r="Y180" s="32">
        <v>10066.639000000001</v>
      </c>
      <c r="Z180" s="32">
        <v>2300.2800000000002</v>
      </c>
      <c r="AA180" s="32">
        <v>9128.9259999999995</v>
      </c>
      <c r="AB180" s="32">
        <v>1587.202</v>
      </c>
      <c r="AC180" s="32">
        <v>10971.618</v>
      </c>
      <c r="AD180" s="32">
        <v>43464.857000000004</v>
      </c>
      <c r="AE180" s="32">
        <v>10905.062</v>
      </c>
      <c r="AF180" s="32">
        <v>19231.468000000001</v>
      </c>
      <c r="AG180" s="32">
        <v>16327.565000000002</v>
      </c>
      <c r="AH180" s="32">
        <v>0</v>
      </c>
      <c r="AI180" s="32">
        <v>0</v>
      </c>
      <c r="AJ180" s="32">
        <v>0</v>
      </c>
      <c r="AK180" s="32">
        <v>188.446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2633.4</v>
      </c>
      <c r="AT180" s="32">
        <v>6882.5024000000003</v>
      </c>
      <c r="AU180" s="32">
        <v>4907.41824</v>
      </c>
      <c r="AV180" s="32">
        <v>2766.1277999999998</v>
      </c>
      <c r="AW180" s="32">
        <v>13820.192999999999</v>
      </c>
      <c r="AX180" s="32">
        <v>2752.8757140000002</v>
      </c>
      <c r="AY180" s="32">
        <v>8679.0669999999991</v>
      </c>
      <c r="AZ180" s="32">
        <v>2081.7485999999999</v>
      </c>
      <c r="BA180" s="32">
        <v>17159.21</v>
      </c>
      <c r="BB180" s="32">
        <v>1710.9144264946501</v>
      </c>
      <c r="BC180" s="32">
        <v>649.74599999999998</v>
      </c>
      <c r="BD180" s="32">
        <v>13451.134999999998</v>
      </c>
      <c r="BE180" s="32">
        <v>11336.334999999999</v>
      </c>
      <c r="BF180" s="32">
        <v>1485.9497012659779</v>
      </c>
      <c r="BG180" s="32">
        <v>909.68695652173903</v>
      </c>
      <c r="BH180" s="32">
        <v>0</v>
      </c>
      <c r="BI180" s="32">
        <v>0</v>
      </c>
      <c r="BJ180" s="32">
        <v>0</v>
      </c>
      <c r="BK180" s="32">
        <v>57.008000000000003</v>
      </c>
      <c r="BL180" s="32">
        <v>322.66064504319525</v>
      </c>
      <c r="BM180" s="32">
        <v>0</v>
      </c>
      <c r="BN180" s="32">
        <v>115.12102560000001</v>
      </c>
      <c r="BO180" s="32">
        <v>0</v>
      </c>
      <c r="BP180" s="32">
        <v>23.123505566704083</v>
      </c>
      <c r="BQ180" s="32">
        <v>0</v>
      </c>
      <c r="BR180" s="32">
        <v>30.896278747060681</v>
      </c>
      <c r="BS180" s="32">
        <v>5.6369999999999996</v>
      </c>
      <c r="BT180" s="32">
        <v>0</v>
      </c>
      <c r="BU180" s="32">
        <v>0</v>
      </c>
      <c r="BV180" s="44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54"/>
      <c r="ER180" s="54"/>
      <c r="ES180" s="44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54"/>
      <c r="HO180" s="54"/>
      <c r="HP180" s="44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</row>
    <row r="181" spans="1:252" ht="12.75" customHeight="1" x14ac:dyDescent="0.2">
      <c r="A181" s="44" t="s">
        <v>202</v>
      </c>
      <c r="B181" s="54">
        <v>213382.53507936772</v>
      </c>
      <c r="C181" s="54">
        <v>269066.63641863351</v>
      </c>
      <c r="D181" s="32">
        <v>62844.542000000001</v>
      </c>
      <c r="E181" s="32">
        <v>52861.118999999999</v>
      </c>
      <c r="F181" s="32">
        <v>13212.201999999999</v>
      </c>
      <c r="G181" s="32">
        <v>1099.452</v>
      </c>
      <c r="H181" s="32">
        <v>16136.114</v>
      </c>
      <c r="I181" s="32">
        <v>16600</v>
      </c>
      <c r="J181" s="32">
        <v>22975.89</v>
      </c>
      <c r="K181" s="32">
        <v>23055.075000000001</v>
      </c>
      <c r="L181" s="32">
        <v>6658.6459999999997</v>
      </c>
      <c r="M181" s="32">
        <v>72965.774000000005</v>
      </c>
      <c r="N181" s="32">
        <v>15231.164000000001</v>
      </c>
      <c r="O181" s="32">
        <v>30635.165000000001</v>
      </c>
      <c r="P181" s="32">
        <v>19072.18</v>
      </c>
      <c r="Q181" s="32">
        <v>987</v>
      </c>
      <c r="R181" s="32">
        <v>0</v>
      </c>
      <c r="S181" s="32">
        <v>6196</v>
      </c>
      <c r="T181" s="32">
        <v>11160.714</v>
      </c>
      <c r="U181" s="32">
        <v>525.23800000000006</v>
      </c>
      <c r="V181" s="32">
        <v>0</v>
      </c>
      <c r="W181" s="32">
        <v>1241</v>
      </c>
      <c r="X181" s="32">
        <v>4661.0230000000001</v>
      </c>
      <c r="Y181" s="32">
        <v>3938.2649999999994</v>
      </c>
      <c r="Z181" s="32">
        <v>0</v>
      </c>
      <c r="AA181" s="32">
        <v>831.57799999999997</v>
      </c>
      <c r="AB181" s="32">
        <v>0</v>
      </c>
      <c r="AC181" s="32">
        <v>703.50300000000004</v>
      </c>
      <c r="AD181" s="32">
        <v>16108.967000000001</v>
      </c>
      <c r="AE181" s="32">
        <v>8098.0029999999997</v>
      </c>
      <c r="AF181" s="32">
        <v>2150.538</v>
      </c>
      <c r="AG181" s="32">
        <v>7824.1549999999988</v>
      </c>
      <c r="AH181" s="32">
        <v>0</v>
      </c>
      <c r="AI181" s="32">
        <v>0</v>
      </c>
      <c r="AJ181" s="32">
        <v>0</v>
      </c>
      <c r="AK181" s="32">
        <v>1544.3130000000001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282.24896000000001</v>
      </c>
      <c r="AU181" s="32">
        <v>1580.9023999999999</v>
      </c>
      <c r="AV181" s="32">
        <v>2936.9084400000002</v>
      </c>
      <c r="AW181" s="32">
        <v>5489.759</v>
      </c>
      <c r="AX181" s="32">
        <v>2923.4764283999998</v>
      </c>
      <c r="AY181" s="32">
        <v>8740.9079999999994</v>
      </c>
      <c r="AZ181" s="32">
        <v>2270.4078</v>
      </c>
      <c r="BA181" s="32">
        <v>4446.982</v>
      </c>
      <c r="BB181" s="32">
        <v>1817.6482160881235</v>
      </c>
      <c r="BC181" s="32">
        <v>10615.71</v>
      </c>
      <c r="BD181" s="32">
        <v>7296.3996000000006</v>
      </c>
      <c r="BE181" s="32">
        <v>7345.8580000000002</v>
      </c>
      <c r="BF181" s="32">
        <v>1577.1905468367745</v>
      </c>
      <c r="BG181" s="32">
        <v>985.47701863354041</v>
      </c>
      <c r="BH181" s="32">
        <v>0</v>
      </c>
      <c r="BI181" s="32">
        <v>89.203999999999994</v>
      </c>
      <c r="BJ181" s="32">
        <v>0</v>
      </c>
      <c r="BK181" s="32">
        <v>1.0329999999999999</v>
      </c>
      <c r="BL181" s="32">
        <v>645.32129008639049</v>
      </c>
      <c r="BM181" s="32">
        <v>0</v>
      </c>
      <c r="BN181" s="32">
        <v>57.560512000000003</v>
      </c>
      <c r="BO181" s="32">
        <v>0</v>
      </c>
      <c r="BP181" s="32">
        <v>23.123505566704083</v>
      </c>
      <c r="BQ181" s="32">
        <v>0</v>
      </c>
      <c r="BR181" s="32">
        <v>32.661780389749858</v>
      </c>
      <c r="BS181" s="32">
        <v>665.16300000000001</v>
      </c>
      <c r="BT181" s="32">
        <v>0</v>
      </c>
      <c r="BU181" s="32">
        <v>0</v>
      </c>
      <c r="BV181" s="44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54"/>
      <c r="ER181" s="54"/>
      <c r="ES181" s="44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54"/>
      <c r="HO181" s="54"/>
      <c r="HP181" s="44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</row>
    <row r="182" spans="1:252" ht="12.75" customHeight="1" x14ac:dyDescent="0.2">
      <c r="A182" s="44" t="s">
        <v>203</v>
      </c>
      <c r="B182" s="54">
        <v>509.85612127610148</v>
      </c>
      <c r="C182" s="54">
        <v>355.40099999999995</v>
      </c>
      <c r="D182" s="32">
        <v>63.582999999999998</v>
      </c>
      <c r="E182" s="32">
        <v>49.984000000000002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40.338999999999999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305.41699999999997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64.689419999999998</v>
      </c>
      <c r="AW182" s="32">
        <v>0</v>
      </c>
      <c r="AX182" s="32">
        <v>64.621428599999987</v>
      </c>
      <c r="AY182" s="32">
        <v>0</v>
      </c>
      <c r="AZ182" s="32">
        <v>78.064800000000005</v>
      </c>
      <c r="BA182" s="32">
        <v>0</v>
      </c>
      <c r="BB182" s="32">
        <v>40.1572400587266</v>
      </c>
      <c r="BC182" s="32">
        <v>0</v>
      </c>
      <c r="BD182" s="32">
        <v>88.243600000000001</v>
      </c>
      <c r="BE182" s="32">
        <v>0</v>
      </c>
      <c r="BF182" s="32">
        <v>29.14139809518975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32.266064504319523</v>
      </c>
      <c r="BM182" s="32">
        <v>0</v>
      </c>
      <c r="BN182" s="32">
        <v>7.6747360000000002</v>
      </c>
      <c r="BO182" s="32">
        <v>0</v>
      </c>
      <c r="BP182" s="32">
        <v>0.1926831965210779</v>
      </c>
      <c r="BQ182" s="32">
        <v>0</v>
      </c>
      <c r="BR182" s="32">
        <v>0.88275082134459071</v>
      </c>
      <c r="BS182" s="32">
        <v>0</v>
      </c>
      <c r="BT182" s="32">
        <v>0</v>
      </c>
      <c r="BU182" s="32">
        <v>0</v>
      </c>
      <c r="BV182" s="44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54"/>
      <c r="ER182" s="54"/>
      <c r="ES182" s="44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54"/>
      <c r="HO182" s="54"/>
      <c r="HP182" s="44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</row>
    <row r="183" spans="1:252" ht="12.75" customHeight="1" x14ac:dyDescent="0.2">
      <c r="A183" s="44" t="s">
        <v>204</v>
      </c>
      <c r="B183" s="54">
        <v>2425.9781915782487</v>
      </c>
      <c r="C183" s="54">
        <v>35.349155279503101</v>
      </c>
      <c r="D183" s="32">
        <v>35.119999999999997</v>
      </c>
      <c r="E183" s="32">
        <v>0</v>
      </c>
      <c r="F183" s="32">
        <v>0</v>
      </c>
      <c r="G183" s="32">
        <v>0</v>
      </c>
      <c r="H183" s="32">
        <v>0.52100000000000002</v>
      </c>
      <c r="I183" s="32">
        <v>0</v>
      </c>
      <c r="J183" s="32">
        <v>2347.9459999999999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0.2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0.2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5.1749700000000001</v>
      </c>
      <c r="AW183" s="32">
        <v>-16.626000000000001</v>
      </c>
      <c r="AX183" s="32">
        <v>5.1699999600000002</v>
      </c>
      <c r="AY183" s="32">
        <v>0</v>
      </c>
      <c r="AZ183" s="32">
        <v>6.5057999999999998</v>
      </c>
      <c r="BA183" s="32">
        <v>0</v>
      </c>
      <c r="BB183" s="32">
        <v>3.1696550681786682</v>
      </c>
      <c r="BC183" s="32">
        <v>0</v>
      </c>
      <c r="BD183" s="32">
        <v>7.0603999999999996</v>
      </c>
      <c r="BE183" s="32">
        <v>50</v>
      </c>
      <c r="BF183" s="32">
        <v>2.4284717245547021</v>
      </c>
      <c r="BG183" s="32">
        <v>1.7751552795031054</v>
      </c>
      <c r="BH183" s="32">
        <v>0</v>
      </c>
      <c r="BI183" s="32">
        <v>0</v>
      </c>
      <c r="BJ183" s="32">
        <v>0</v>
      </c>
      <c r="BK183" s="32">
        <v>0</v>
      </c>
      <c r="BL183" s="32">
        <v>4.0332580630399404</v>
      </c>
      <c r="BM183" s="32">
        <v>0</v>
      </c>
      <c r="BN183" s="32">
        <v>7.6747360000000002</v>
      </c>
      <c r="BO183" s="32">
        <v>0</v>
      </c>
      <c r="BP183" s="32">
        <v>0.38540021491270543</v>
      </c>
      <c r="BQ183" s="32">
        <v>0</v>
      </c>
      <c r="BR183" s="32">
        <v>0.58850054756306047</v>
      </c>
      <c r="BS183" s="32">
        <v>0</v>
      </c>
      <c r="BT183" s="32">
        <v>0</v>
      </c>
      <c r="BU183" s="32">
        <v>0</v>
      </c>
      <c r="BV183" s="44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54"/>
      <c r="ER183" s="54"/>
      <c r="ES183" s="44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54"/>
      <c r="HO183" s="54"/>
      <c r="HP183" s="44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</row>
    <row r="184" spans="1:252" ht="12.75" customHeight="1" x14ac:dyDescent="0.2">
      <c r="A184" s="44" t="s">
        <v>345</v>
      </c>
      <c r="B184" s="54">
        <v>275.36340838426929</v>
      </c>
      <c r="C184" s="54">
        <v>654.56600000000003</v>
      </c>
      <c r="D184" s="32">
        <v>0</v>
      </c>
      <c r="E184" s="32">
        <v>413.25200000000001</v>
      </c>
      <c r="F184" s="32">
        <v>5</v>
      </c>
      <c r="G184" s="32">
        <v>0</v>
      </c>
      <c r="H184" s="32">
        <v>4.3079999999999998</v>
      </c>
      <c r="I184" s="32">
        <v>0</v>
      </c>
      <c r="J184" s="32">
        <v>22</v>
      </c>
      <c r="K184" s="32">
        <v>50</v>
      </c>
      <c r="L184" s="32">
        <v>104.861</v>
      </c>
      <c r="M184" s="32">
        <v>104.861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9.3819999999999997</v>
      </c>
      <c r="AA184" s="32">
        <v>9.3819999999999997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20.700900000000001</v>
      </c>
      <c r="AW184" s="32">
        <v>0</v>
      </c>
      <c r="AX184" s="32">
        <v>20.678571419999997</v>
      </c>
      <c r="AY184" s="32">
        <v>0</v>
      </c>
      <c r="AZ184" s="32">
        <v>19.516200000000001</v>
      </c>
      <c r="BA184" s="32">
        <v>0</v>
      </c>
      <c r="BB184" s="32">
        <v>10.56827551452783</v>
      </c>
      <c r="BC184" s="32">
        <v>0</v>
      </c>
      <c r="BD184" s="32">
        <v>28.241599999999998</v>
      </c>
      <c r="BE184" s="32">
        <v>75</v>
      </c>
      <c r="BF184" s="32">
        <v>9.4997983063560127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16.133032252159762</v>
      </c>
      <c r="BM184" s="32">
        <v>0</v>
      </c>
      <c r="BN184" s="32">
        <v>3.8373680000000001</v>
      </c>
      <c r="BO184" s="32">
        <v>0</v>
      </c>
      <c r="BP184" s="32">
        <v>4.8162343662632078E-2</v>
      </c>
      <c r="BQ184" s="32">
        <v>0</v>
      </c>
      <c r="BR184" s="32">
        <v>0.58850054756306047</v>
      </c>
      <c r="BS184" s="32">
        <v>2.0710000000000002</v>
      </c>
      <c r="BT184" s="32">
        <v>0</v>
      </c>
      <c r="BU184" s="32">
        <v>0</v>
      </c>
      <c r="BV184" s="44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54"/>
      <c r="ER184" s="54"/>
      <c r="ES184" s="44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54"/>
      <c r="HO184" s="54"/>
      <c r="HP184" s="44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</row>
    <row r="185" spans="1:252" ht="12.75" customHeight="1" x14ac:dyDescent="0.2">
      <c r="A185" s="44" t="s">
        <v>205</v>
      </c>
      <c r="B185" s="54">
        <v>5087.3086424484072</v>
      </c>
      <c r="C185" s="54">
        <v>17277.355341614908</v>
      </c>
      <c r="D185" s="32">
        <v>1345.7460000000001</v>
      </c>
      <c r="E185" s="32">
        <v>161.44900000000001</v>
      </c>
      <c r="F185" s="32">
        <v>26</v>
      </c>
      <c r="G185" s="32">
        <v>0</v>
      </c>
      <c r="H185" s="32">
        <v>96</v>
      </c>
      <c r="I185" s="32">
        <v>0</v>
      </c>
      <c r="J185" s="32">
        <v>248.71</v>
      </c>
      <c r="K185" s="32">
        <v>14231.851000000001</v>
      </c>
      <c r="L185" s="32">
        <v>110.59</v>
      </c>
      <c r="M185" s="32">
        <v>10.053000000000001</v>
      </c>
      <c r="N185" s="32">
        <v>20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101.06399999999999</v>
      </c>
      <c r="U185" s="32">
        <v>0</v>
      </c>
      <c r="V185" s="32">
        <v>0</v>
      </c>
      <c r="W185" s="32">
        <v>15</v>
      </c>
      <c r="X185" s="32">
        <v>25</v>
      </c>
      <c r="Y185" s="32">
        <v>7.3570000000000029</v>
      </c>
      <c r="Z185" s="32">
        <v>0</v>
      </c>
      <c r="AA185" s="32">
        <v>0</v>
      </c>
      <c r="AB185" s="32">
        <v>30</v>
      </c>
      <c r="AC185" s="32">
        <v>679.6</v>
      </c>
      <c r="AD185" s="32">
        <v>30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70</v>
      </c>
      <c r="AP185" s="32">
        <v>0</v>
      </c>
      <c r="AQ185" s="32">
        <v>0</v>
      </c>
      <c r="AR185" s="32">
        <v>0</v>
      </c>
      <c r="AS185" s="32">
        <v>0</v>
      </c>
      <c r="AT185" s="32">
        <v>12.8</v>
      </c>
      <c r="AU185" s="32">
        <v>12.8</v>
      </c>
      <c r="AV185" s="32">
        <v>543.39276000000007</v>
      </c>
      <c r="AW185" s="32">
        <v>0</v>
      </c>
      <c r="AX185" s="32">
        <v>540.23571426000001</v>
      </c>
      <c r="AY185" s="32">
        <v>0</v>
      </c>
      <c r="AZ185" s="32">
        <v>513.58619999999996</v>
      </c>
      <c r="BA185" s="32">
        <v>76.262</v>
      </c>
      <c r="BB185" s="32">
        <v>336.05378205221172</v>
      </c>
      <c r="BC185" s="32">
        <v>0</v>
      </c>
      <c r="BD185" s="32">
        <v>737.68640000000005</v>
      </c>
      <c r="BE185" s="32">
        <v>170.214</v>
      </c>
      <c r="BF185" s="32">
        <v>244.05673185891195</v>
      </c>
      <c r="BG185" s="32">
        <v>177.14534161490681</v>
      </c>
      <c r="BH185" s="32">
        <v>0</v>
      </c>
      <c r="BI185" s="32">
        <v>87.995999999999995</v>
      </c>
      <c r="BJ185" s="32">
        <v>0</v>
      </c>
      <c r="BK185" s="32">
        <v>0</v>
      </c>
      <c r="BL185" s="32">
        <v>96.798193512958576</v>
      </c>
      <c r="BM185" s="32">
        <v>1577.6279999999999</v>
      </c>
      <c r="BN185" s="32">
        <v>23.0242048</v>
      </c>
      <c r="BO185" s="32">
        <v>0</v>
      </c>
      <c r="BP185" s="32">
        <v>0.38540021491270543</v>
      </c>
      <c r="BQ185" s="32">
        <v>0</v>
      </c>
      <c r="BR185" s="32">
        <v>6.1792557494121345</v>
      </c>
      <c r="BS185" s="32">
        <v>0</v>
      </c>
      <c r="BT185" s="32">
        <v>0</v>
      </c>
      <c r="BU185" s="32">
        <v>0</v>
      </c>
      <c r="BV185" s="44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54"/>
      <c r="ER185" s="54"/>
      <c r="ES185" s="44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54"/>
      <c r="HO185" s="54"/>
      <c r="HP185" s="44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</row>
    <row r="186" spans="1:252" ht="12.75" customHeight="1" x14ac:dyDescent="0.2">
      <c r="A186" s="44" t="s">
        <v>206</v>
      </c>
      <c r="B186" s="54">
        <v>537.14321827999595</v>
      </c>
      <c r="C186" s="54">
        <v>1428.5430000000001</v>
      </c>
      <c r="D186" s="32">
        <v>398.71199999999999</v>
      </c>
      <c r="E186" s="32">
        <v>0</v>
      </c>
      <c r="F186" s="32">
        <v>15</v>
      </c>
      <c r="G186" s="32">
        <v>0</v>
      </c>
      <c r="H186" s="32">
        <v>0</v>
      </c>
      <c r="I186" s="32">
        <v>0</v>
      </c>
      <c r="J186" s="32">
        <v>100</v>
      </c>
      <c r="K186" s="32">
        <v>0</v>
      </c>
      <c r="L186" s="32">
        <v>0</v>
      </c>
      <c r="M186" s="32">
        <v>600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0.95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2.5877400000000002</v>
      </c>
      <c r="AW186" s="32">
        <v>0</v>
      </c>
      <c r="AX186" s="32">
        <v>2.5849999800000001</v>
      </c>
      <c r="AY186" s="32">
        <v>0</v>
      </c>
      <c r="AZ186" s="32">
        <v>4.2587999999999999</v>
      </c>
      <c r="BA186" s="32">
        <v>0</v>
      </c>
      <c r="BB186" s="32">
        <v>1.0565516893928892</v>
      </c>
      <c r="BC186" s="32">
        <v>0</v>
      </c>
      <c r="BD186" s="32">
        <v>3.5340000000000003</v>
      </c>
      <c r="BE186" s="32">
        <v>828.54300000000001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4.0332580630399404</v>
      </c>
      <c r="BM186" s="32">
        <v>0</v>
      </c>
      <c r="BN186" s="32">
        <v>3.8373680000000001</v>
      </c>
      <c r="BO186" s="32">
        <v>0</v>
      </c>
      <c r="BP186" s="32">
        <v>0</v>
      </c>
      <c r="BQ186" s="32">
        <v>0</v>
      </c>
      <c r="BR186" s="32">
        <v>0.58850054756306047</v>
      </c>
      <c r="BS186" s="32">
        <v>0</v>
      </c>
      <c r="BT186" s="32">
        <v>0</v>
      </c>
      <c r="BU186" s="32">
        <v>0</v>
      </c>
      <c r="BV186" s="44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54"/>
      <c r="ER186" s="54"/>
      <c r="ES186" s="44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54"/>
      <c r="HO186" s="54"/>
      <c r="HP186" s="44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</row>
    <row r="187" spans="1:252" ht="12.75" customHeight="1" x14ac:dyDescent="0.2">
      <c r="A187" s="44" t="s">
        <v>207</v>
      </c>
      <c r="B187" s="54">
        <v>322.11095700345527</v>
      </c>
      <c r="C187" s="54">
        <v>196.77500000000001</v>
      </c>
      <c r="D187" s="32">
        <v>170.53700000000001</v>
      </c>
      <c r="E187" s="32">
        <v>161.815</v>
      </c>
      <c r="F187" s="32">
        <v>0</v>
      </c>
      <c r="G187" s="32">
        <v>0</v>
      </c>
      <c r="H187" s="32">
        <v>6.0659999999999998</v>
      </c>
      <c r="I187" s="32">
        <v>0</v>
      </c>
      <c r="J187" s="32">
        <v>26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97.88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18</v>
      </c>
      <c r="X187" s="32">
        <v>0</v>
      </c>
      <c r="Y187" s="32">
        <v>16.96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2.5877400000000002</v>
      </c>
      <c r="AW187" s="32">
        <v>0</v>
      </c>
      <c r="AX187" s="32">
        <v>2.5849999800000001</v>
      </c>
      <c r="AY187" s="32">
        <v>0</v>
      </c>
      <c r="AZ187" s="32">
        <v>2.169</v>
      </c>
      <c r="BA187" s="32">
        <v>0</v>
      </c>
      <c r="BB187" s="32">
        <v>1.0565516893928892</v>
      </c>
      <c r="BC187" s="32">
        <v>0</v>
      </c>
      <c r="BD187" s="32">
        <v>3.5340000000000003</v>
      </c>
      <c r="BE187" s="32">
        <v>0</v>
      </c>
      <c r="BF187" s="32">
        <v>1.188376379796745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4.0332580630399404</v>
      </c>
      <c r="BM187" s="32">
        <v>0</v>
      </c>
      <c r="BN187" s="32">
        <v>3.8373680000000001</v>
      </c>
      <c r="BO187" s="32">
        <v>0</v>
      </c>
      <c r="BP187" s="32">
        <v>4.8162343662632078E-2</v>
      </c>
      <c r="BQ187" s="32">
        <v>0</v>
      </c>
      <c r="BR187" s="32">
        <v>0.58850054756306047</v>
      </c>
      <c r="BS187" s="32">
        <v>0</v>
      </c>
      <c r="BT187" s="32">
        <v>0</v>
      </c>
      <c r="BU187" s="32">
        <v>0</v>
      </c>
      <c r="BV187" s="44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54"/>
      <c r="ER187" s="54"/>
      <c r="ES187" s="44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54"/>
      <c r="HO187" s="54"/>
      <c r="HP187" s="44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</row>
    <row r="188" spans="1:252" ht="12.75" customHeight="1" x14ac:dyDescent="0.2">
      <c r="A188" s="44" t="s">
        <v>208</v>
      </c>
      <c r="B188" s="54">
        <v>21.670064809191707</v>
      </c>
      <c r="C188" s="54"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2.5877400000000002</v>
      </c>
      <c r="AW188" s="32">
        <v>0</v>
      </c>
      <c r="AX188" s="32">
        <v>0</v>
      </c>
      <c r="AY188" s="32">
        <v>0</v>
      </c>
      <c r="AZ188" s="32">
        <v>2.169</v>
      </c>
      <c r="BA188" s="32">
        <v>0</v>
      </c>
      <c r="BB188" s="32">
        <v>1.0565516893928892</v>
      </c>
      <c r="BC188" s="32">
        <v>0</v>
      </c>
      <c r="BD188" s="32">
        <v>3.5340000000000003</v>
      </c>
      <c r="BE188" s="32">
        <v>0</v>
      </c>
      <c r="BF188" s="32">
        <v>0</v>
      </c>
      <c r="BG188" s="32">
        <v>0</v>
      </c>
      <c r="BH188" s="32">
        <v>0</v>
      </c>
      <c r="BI188" s="32">
        <v>0</v>
      </c>
      <c r="BJ188" s="32">
        <v>0</v>
      </c>
      <c r="BK188" s="32">
        <v>0</v>
      </c>
      <c r="BL188" s="32">
        <v>4.0332580630399404</v>
      </c>
      <c r="BM188" s="32">
        <v>0</v>
      </c>
      <c r="BN188" s="32">
        <v>7.6046560000000003</v>
      </c>
      <c r="BO188" s="32">
        <v>0</v>
      </c>
      <c r="BP188" s="32">
        <v>9.6358509195813763E-2</v>
      </c>
      <c r="BQ188" s="32">
        <v>0</v>
      </c>
      <c r="BR188" s="32">
        <v>0.58850054756306047</v>
      </c>
      <c r="BS188" s="32">
        <v>0</v>
      </c>
      <c r="BT188" s="32">
        <v>0</v>
      </c>
      <c r="BU188" s="32">
        <v>0</v>
      </c>
      <c r="BV188" s="44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54"/>
      <c r="ER188" s="54"/>
      <c r="ES188" s="44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54"/>
      <c r="HO188" s="54"/>
      <c r="HP188" s="44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</row>
    <row r="189" spans="1:252" ht="12.75" customHeight="1" x14ac:dyDescent="0.2">
      <c r="A189" s="44" t="s">
        <v>209</v>
      </c>
      <c r="B189" s="54">
        <v>662.64425273462075</v>
      </c>
      <c r="C189" s="54">
        <v>2233.5130000000004</v>
      </c>
      <c r="D189" s="32">
        <v>0</v>
      </c>
      <c r="E189" s="32">
        <v>1745.3810000000001</v>
      </c>
      <c r="F189" s="32">
        <v>5</v>
      </c>
      <c r="G189" s="32">
        <v>0</v>
      </c>
      <c r="H189" s="32">
        <v>5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420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113.85393000000001</v>
      </c>
      <c r="AW189" s="32">
        <v>0</v>
      </c>
      <c r="AX189" s="32">
        <v>113.73357143999999</v>
      </c>
      <c r="AY189" s="32">
        <v>0</v>
      </c>
      <c r="AZ189" s="32">
        <v>95.413799999999995</v>
      </c>
      <c r="BA189" s="32">
        <v>0</v>
      </c>
      <c r="BB189" s="32">
        <v>70.804135602617734</v>
      </c>
      <c r="BC189" s="32">
        <v>0</v>
      </c>
      <c r="BD189" s="32">
        <v>155.30600000000001</v>
      </c>
      <c r="BE189" s="32">
        <v>0</v>
      </c>
      <c r="BF189" s="32">
        <v>62.222330896036304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32.266064504319523</v>
      </c>
      <c r="BM189" s="32">
        <v>0</v>
      </c>
      <c r="BN189" s="32">
        <v>7.6747360000000002</v>
      </c>
      <c r="BO189" s="32">
        <v>0</v>
      </c>
      <c r="BP189" s="32">
        <v>0.1926831965210779</v>
      </c>
      <c r="BQ189" s="32">
        <v>0</v>
      </c>
      <c r="BR189" s="32">
        <v>1.1770010951261209</v>
      </c>
      <c r="BS189" s="32">
        <v>0</v>
      </c>
      <c r="BT189" s="32">
        <v>0</v>
      </c>
      <c r="BU189" s="32">
        <v>68.132000000000005</v>
      </c>
      <c r="BV189" s="44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54"/>
      <c r="ER189" s="54"/>
      <c r="ES189" s="44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54"/>
      <c r="HO189" s="54"/>
      <c r="HP189" s="44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</row>
    <row r="190" spans="1:252" ht="12.75" customHeight="1" x14ac:dyDescent="0.2">
      <c r="A190" s="44" t="s">
        <v>210</v>
      </c>
      <c r="B190" s="54">
        <v>1098.9132071456154</v>
      </c>
      <c r="C190" s="54">
        <v>498.61488819875774</v>
      </c>
      <c r="D190" s="32">
        <v>303.89600000000002</v>
      </c>
      <c r="E190" s="32">
        <v>314.24900000000002</v>
      </c>
      <c r="F190" s="32">
        <v>9.4939999999999998</v>
      </c>
      <c r="G190" s="32">
        <v>0</v>
      </c>
      <c r="H190" s="32">
        <v>15.823</v>
      </c>
      <c r="I190" s="32">
        <v>0</v>
      </c>
      <c r="J190" s="32">
        <v>25.315999999999999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247.85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0.63300000000000001</v>
      </c>
      <c r="AA190" s="32">
        <v>0</v>
      </c>
      <c r="AB190" s="32">
        <v>1.234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77.627610000000004</v>
      </c>
      <c r="AW190" s="32">
        <v>21.117999999999999</v>
      </c>
      <c r="AX190" s="32">
        <v>77.545714259999983</v>
      </c>
      <c r="AY190" s="32">
        <v>0</v>
      </c>
      <c r="AZ190" s="32">
        <v>78.064800000000005</v>
      </c>
      <c r="BA190" s="32">
        <v>0</v>
      </c>
      <c r="BB190" s="32">
        <v>48.611032884169191</v>
      </c>
      <c r="BC190" s="32">
        <v>26.071999999999999</v>
      </c>
      <c r="BD190" s="32">
        <v>105.89080000000001</v>
      </c>
      <c r="BE190" s="32">
        <v>100</v>
      </c>
      <c r="BF190" s="32">
        <v>35.212076279260941</v>
      </c>
      <c r="BG190" s="32">
        <v>25.737888198757762</v>
      </c>
      <c r="BH190" s="32">
        <v>0</v>
      </c>
      <c r="BI190" s="32">
        <v>0</v>
      </c>
      <c r="BJ190" s="32">
        <v>0</v>
      </c>
      <c r="BK190" s="32">
        <v>11.438000000000001</v>
      </c>
      <c r="BL190" s="32">
        <v>32.266064504319523</v>
      </c>
      <c r="BM190" s="32">
        <v>0</v>
      </c>
      <c r="BN190" s="32">
        <v>38.373675200000001</v>
      </c>
      <c r="BO190" s="32">
        <v>0</v>
      </c>
      <c r="BP190" s="32">
        <v>0.1926831965210779</v>
      </c>
      <c r="BQ190" s="32">
        <v>0</v>
      </c>
      <c r="BR190" s="32">
        <v>0.88275082134459071</v>
      </c>
      <c r="BS190" s="32">
        <v>0</v>
      </c>
      <c r="BT190" s="32">
        <v>0</v>
      </c>
      <c r="BU190" s="32">
        <v>0</v>
      </c>
      <c r="BV190" s="44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54"/>
      <c r="ER190" s="54"/>
      <c r="ES190" s="44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54"/>
      <c r="HO190" s="54"/>
      <c r="HP190" s="44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</row>
    <row r="191" spans="1:252" ht="12.75" customHeight="1" x14ac:dyDescent="0.2">
      <c r="A191" s="44" t="s">
        <v>211</v>
      </c>
      <c r="B191" s="54">
        <v>17951.241943863362</v>
      </c>
      <c r="C191" s="54">
        <v>21210.391111801244</v>
      </c>
      <c r="D191" s="32">
        <v>3917.489</v>
      </c>
      <c r="E191" s="32">
        <v>12033.339</v>
      </c>
      <c r="F191" s="32">
        <v>1000</v>
      </c>
      <c r="G191" s="32">
        <v>0</v>
      </c>
      <c r="H191" s="32">
        <v>150</v>
      </c>
      <c r="I191" s="32">
        <v>0</v>
      </c>
      <c r="J191" s="32">
        <v>150</v>
      </c>
      <c r="K191" s="32">
        <v>0</v>
      </c>
      <c r="L191" s="32">
        <v>0</v>
      </c>
      <c r="M191" s="32">
        <v>1000</v>
      </c>
      <c r="N191" s="32">
        <v>200</v>
      </c>
      <c r="O191" s="32">
        <v>0</v>
      </c>
      <c r="P191" s="32">
        <v>451.58</v>
      </c>
      <c r="Q191" s="32">
        <v>0</v>
      </c>
      <c r="R191" s="32">
        <v>0</v>
      </c>
      <c r="S191" s="32">
        <v>0</v>
      </c>
      <c r="T191" s="32">
        <v>110</v>
      </c>
      <c r="U191" s="32">
        <v>0</v>
      </c>
      <c r="V191" s="32">
        <v>0</v>
      </c>
      <c r="W191" s="32">
        <v>0</v>
      </c>
      <c r="X191" s="32">
        <v>425</v>
      </c>
      <c r="Y191" s="32">
        <v>0</v>
      </c>
      <c r="Z191" s="32">
        <v>0</v>
      </c>
      <c r="AA191" s="32">
        <v>0</v>
      </c>
      <c r="AB191" s="32">
        <v>100</v>
      </c>
      <c r="AC191" s="32">
        <v>700</v>
      </c>
      <c r="AD191" s="32">
        <v>1275</v>
      </c>
      <c r="AE191" s="32">
        <v>4430.915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52.75</v>
      </c>
      <c r="AL191" s="32">
        <v>0</v>
      </c>
      <c r="AM191" s="32">
        <v>0</v>
      </c>
      <c r="AN191" s="32">
        <v>0</v>
      </c>
      <c r="AO191" s="32">
        <v>15</v>
      </c>
      <c r="AP191" s="32">
        <v>0</v>
      </c>
      <c r="AQ191" s="32">
        <v>0</v>
      </c>
      <c r="AR191" s="32">
        <v>0</v>
      </c>
      <c r="AS191" s="32">
        <v>0</v>
      </c>
      <c r="AT191" s="32">
        <v>76.8</v>
      </c>
      <c r="AU191" s="32">
        <v>23.04</v>
      </c>
      <c r="AV191" s="32">
        <v>1604.30241</v>
      </c>
      <c r="AW191" s="32">
        <v>1012.729</v>
      </c>
      <c r="AX191" s="32">
        <v>1594.8585714000001</v>
      </c>
      <c r="AY191" s="32">
        <v>0</v>
      </c>
      <c r="AZ191" s="32">
        <v>2879.7522000000004</v>
      </c>
      <c r="BA191" s="32">
        <v>38.231000000000002</v>
      </c>
      <c r="BB191" s="32">
        <v>992.30893288484333</v>
      </c>
      <c r="BC191" s="32">
        <v>416.67500000000001</v>
      </c>
      <c r="BD191" s="32">
        <v>2177.7572</v>
      </c>
      <c r="BE191" s="32">
        <v>959.65</v>
      </c>
      <c r="BF191" s="32">
        <v>722.45542459364583</v>
      </c>
      <c r="BG191" s="32">
        <v>528.06211180124217</v>
      </c>
      <c r="BH191" s="32">
        <v>0</v>
      </c>
      <c r="BI191" s="32">
        <v>0</v>
      </c>
      <c r="BJ191" s="32">
        <v>0</v>
      </c>
      <c r="BK191" s="32">
        <v>0</v>
      </c>
      <c r="BL191" s="32">
        <v>64.532129008639046</v>
      </c>
      <c r="BM191" s="32">
        <v>0</v>
      </c>
      <c r="BN191" s="32">
        <v>38.373675200000001</v>
      </c>
      <c r="BO191" s="32">
        <v>0</v>
      </c>
      <c r="BP191" s="32">
        <v>3.0831340755605439</v>
      </c>
      <c r="BQ191" s="32">
        <v>0</v>
      </c>
      <c r="BR191" s="32">
        <v>17.949266700673345</v>
      </c>
      <c r="BS191" s="32">
        <v>0</v>
      </c>
      <c r="BT191" s="32">
        <v>0</v>
      </c>
      <c r="BU191" s="32">
        <v>0</v>
      </c>
      <c r="BV191" s="44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54"/>
      <c r="ER191" s="54"/>
      <c r="ES191" s="44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54"/>
      <c r="HO191" s="54"/>
      <c r="HP191" s="44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</row>
    <row r="192" spans="1:252" ht="12.75" customHeight="1" x14ac:dyDescent="0.2">
      <c r="A192" s="44" t="s">
        <v>212</v>
      </c>
      <c r="B192" s="54">
        <v>530.57265130592941</v>
      </c>
      <c r="C192" s="54">
        <v>489.274</v>
      </c>
      <c r="D192" s="32">
        <v>127.26</v>
      </c>
      <c r="E192" s="32">
        <v>0</v>
      </c>
      <c r="F192" s="32">
        <v>0</v>
      </c>
      <c r="G192" s="32">
        <v>0</v>
      </c>
      <c r="H192" s="32">
        <v>3</v>
      </c>
      <c r="I192" s="32">
        <v>0</v>
      </c>
      <c r="J192" s="32">
        <v>65.512</v>
      </c>
      <c r="K192" s="32">
        <v>0</v>
      </c>
      <c r="L192" s="32">
        <v>0</v>
      </c>
      <c r="M192" s="32">
        <v>0</v>
      </c>
      <c r="N192" s="32">
        <v>0</v>
      </c>
      <c r="O192" s="32">
        <v>81.792000000000002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1.05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67.277159999999995</v>
      </c>
      <c r="AW192" s="32">
        <v>0</v>
      </c>
      <c r="AX192" s="32">
        <v>67.206428579999994</v>
      </c>
      <c r="AY192" s="32">
        <v>0</v>
      </c>
      <c r="AZ192" s="32">
        <v>41.200800000000001</v>
      </c>
      <c r="BA192" s="32">
        <v>0</v>
      </c>
      <c r="BB192" s="32">
        <v>42.270343437512381</v>
      </c>
      <c r="BC192" s="32">
        <v>0</v>
      </c>
      <c r="BD192" s="32">
        <v>91.77</v>
      </c>
      <c r="BE192" s="32">
        <v>406.43200000000002</v>
      </c>
      <c r="BF192" s="32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16.133032252159762</v>
      </c>
      <c r="BM192" s="32">
        <v>0</v>
      </c>
      <c r="BN192" s="32">
        <v>7.6747360000000002</v>
      </c>
      <c r="BO192" s="32">
        <v>0</v>
      </c>
      <c r="BP192" s="32">
        <v>0.38540021491270543</v>
      </c>
      <c r="BQ192" s="32">
        <v>0</v>
      </c>
      <c r="BR192" s="32">
        <v>0.88275082134459071</v>
      </c>
      <c r="BS192" s="32">
        <v>0</v>
      </c>
      <c r="BT192" s="32">
        <v>0</v>
      </c>
      <c r="BU192" s="32">
        <v>0</v>
      </c>
      <c r="BV192" s="44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54"/>
      <c r="ER192" s="54"/>
      <c r="ES192" s="44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54"/>
      <c r="HO192" s="54"/>
      <c r="HP192" s="44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</row>
    <row r="193" spans="1:252" ht="12.75" customHeight="1" x14ac:dyDescent="0.2">
      <c r="A193" s="44" t="s">
        <v>213</v>
      </c>
      <c r="B193" s="54">
        <v>20.451818279995894</v>
      </c>
      <c r="C193" s="54">
        <v>1</v>
      </c>
      <c r="D193" s="32">
        <v>0</v>
      </c>
      <c r="E193" s="32">
        <v>0</v>
      </c>
      <c r="F193" s="32">
        <v>0.1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1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2.5877400000000002</v>
      </c>
      <c r="AW193" s="32">
        <v>0</v>
      </c>
      <c r="AX193" s="32">
        <v>2.5849999800000001</v>
      </c>
      <c r="AY193" s="32">
        <v>0</v>
      </c>
      <c r="AZ193" s="32">
        <v>2.1294</v>
      </c>
      <c r="BA193" s="32">
        <v>0</v>
      </c>
      <c r="BB193" s="32">
        <v>1.0565516893928892</v>
      </c>
      <c r="BC193" s="32">
        <v>0</v>
      </c>
      <c r="BD193" s="32">
        <v>3.5340000000000003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4.0332580630399404</v>
      </c>
      <c r="BM193" s="32">
        <v>0</v>
      </c>
      <c r="BN193" s="32">
        <v>3.8373680000000001</v>
      </c>
      <c r="BO193" s="32">
        <v>0</v>
      </c>
      <c r="BP193" s="32">
        <v>0</v>
      </c>
      <c r="BQ193" s="32">
        <v>0</v>
      </c>
      <c r="BR193" s="32">
        <v>0.58850054756306047</v>
      </c>
      <c r="BS193" s="32">
        <v>0</v>
      </c>
      <c r="BT193" s="32">
        <v>0</v>
      </c>
      <c r="BU193" s="32">
        <v>0</v>
      </c>
      <c r="BV193" s="44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54"/>
      <c r="ER193" s="54"/>
      <c r="ES193" s="44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54"/>
      <c r="HO193" s="54"/>
      <c r="HP193" s="44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</row>
    <row r="194" spans="1:252" ht="12.75" customHeight="1" x14ac:dyDescent="0.2">
      <c r="A194" s="44" t="s">
        <v>214</v>
      </c>
      <c r="B194" s="54">
        <v>580.41313161875507</v>
      </c>
      <c r="C194" s="54">
        <v>1580.3219999999999</v>
      </c>
      <c r="D194" s="32">
        <v>0</v>
      </c>
      <c r="E194" s="32">
        <v>0</v>
      </c>
      <c r="F194" s="32">
        <v>0</v>
      </c>
      <c r="G194" s="32">
        <v>0</v>
      </c>
      <c r="H194" s="32">
        <v>10</v>
      </c>
      <c r="I194" s="32">
        <v>0</v>
      </c>
      <c r="J194" s="32">
        <v>469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869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15.52542</v>
      </c>
      <c r="AW194" s="32">
        <v>0</v>
      </c>
      <c r="AX194" s="32">
        <v>15.509285699999998</v>
      </c>
      <c r="AY194" s="32">
        <v>0</v>
      </c>
      <c r="AZ194" s="32">
        <v>13.0116</v>
      </c>
      <c r="BA194" s="32">
        <v>0</v>
      </c>
      <c r="BB194" s="32">
        <v>8.4537928254425818</v>
      </c>
      <c r="BC194" s="32">
        <v>0</v>
      </c>
      <c r="BD194" s="32">
        <v>21.1812</v>
      </c>
      <c r="BE194" s="32">
        <v>571.34799999999996</v>
      </c>
      <c r="BF194" s="32">
        <v>7.1247699499270079</v>
      </c>
      <c r="BG194" s="32">
        <v>0</v>
      </c>
      <c r="BH194" s="32">
        <v>0</v>
      </c>
      <c r="BI194" s="32">
        <v>139.97399999999999</v>
      </c>
      <c r="BJ194" s="32">
        <v>0</v>
      </c>
      <c r="BK194" s="32">
        <v>0</v>
      </c>
      <c r="BL194" s="32">
        <v>16.133032252159762</v>
      </c>
      <c r="BM194" s="32">
        <v>0</v>
      </c>
      <c r="BN194" s="32">
        <v>3.8373680000000001</v>
      </c>
      <c r="BO194" s="32">
        <v>0</v>
      </c>
      <c r="BP194" s="32">
        <v>4.8162343662632078E-2</v>
      </c>
      <c r="BQ194" s="32">
        <v>0</v>
      </c>
      <c r="BR194" s="32">
        <v>0.58850054756306047</v>
      </c>
      <c r="BS194" s="32">
        <v>0</v>
      </c>
      <c r="BT194" s="32">
        <v>0</v>
      </c>
      <c r="BU194" s="32">
        <v>0</v>
      </c>
      <c r="BV194" s="44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54"/>
      <c r="ER194" s="54"/>
      <c r="ES194" s="44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54"/>
      <c r="HO194" s="54"/>
      <c r="HP194" s="44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/>
    </row>
    <row r="195" spans="1:252" ht="12.75" customHeight="1" x14ac:dyDescent="0.2">
      <c r="A195" s="44" t="s">
        <v>215</v>
      </c>
      <c r="B195" s="54">
        <v>1535.5593854754743</v>
      </c>
      <c r="C195" s="54">
        <v>175.91306832298136</v>
      </c>
      <c r="D195" s="32">
        <v>246.345</v>
      </c>
      <c r="E195" s="32">
        <v>42.13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6.0019999999999998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227.70735000000002</v>
      </c>
      <c r="AW195" s="32">
        <v>0</v>
      </c>
      <c r="AX195" s="32">
        <v>224.88285713999997</v>
      </c>
      <c r="AY195" s="32">
        <v>0</v>
      </c>
      <c r="AZ195" s="32">
        <v>214.68</v>
      </c>
      <c r="BA195" s="32">
        <v>3.2320000000000002</v>
      </c>
      <c r="BB195" s="32">
        <v>139.49378851615023</v>
      </c>
      <c r="BC195" s="32">
        <v>0</v>
      </c>
      <c r="BD195" s="32">
        <v>307.07800000000003</v>
      </c>
      <c r="BE195" s="32">
        <v>50</v>
      </c>
      <c r="BF195" s="32">
        <v>101.99324770983966</v>
      </c>
      <c r="BG195" s="32">
        <v>74.549068322981356</v>
      </c>
      <c r="BH195" s="32">
        <v>0</v>
      </c>
      <c r="BI195" s="32">
        <v>0</v>
      </c>
      <c r="BJ195" s="32">
        <v>0</v>
      </c>
      <c r="BK195" s="32">
        <v>0</v>
      </c>
      <c r="BL195" s="32">
        <v>32.266064504319523</v>
      </c>
      <c r="BM195" s="32">
        <v>0</v>
      </c>
      <c r="BN195" s="32">
        <v>38.373675200000001</v>
      </c>
      <c r="BO195" s="32">
        <v>0</v>
      </c>
      <c r="BP195" s="32">
        <v>0.38540021491270543</v>
      </c>
      <c r="BQ195" s="32">
        <v>0</v>
      </c>
      <c r="BR195" s="32">
        <v>2.3540021902522419</v>
      </c>
      <c r="BS195" s="32">
        <v>0</v>
      </c>
      <c r="BT195" s="32">
        <v>0</v>
      </c>
      <c r="BU195" s="32">
        <v>0</v>
      </c>
      <c r="BV195" s="44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54"/>
      <c r="ER195" s="54"/>
      <c r="ES195" s="44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54"/>
      <c r="HO195" s="54"/>
      <c r="HP195" s="44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</row>
    <row r="196" spans="1:252" ht="12.75" customHeight="1" x14ac:dyDescent="0.2">
      <c r="A196" s="44" t="s">
        <v>216</v>
      </c>
      <c r="B196" s="54">
        <v>13132.324069904796</v>
      </c>
      <c r="C196" s="54">
        <v>31073.736577639749</v>
      </c>
      <c r="D196" s="32">
        <v>324</v>
      </c>
      <c r="E196" s="32">
        <v>3528.402</v>
      </c>
      <c r="F196" s="32">
        <v>2500</v>
      </c>
      <c r="G196" s="32">
        <v>0</v>
      </c>
      <c r="H196" s="32">
        <v>10</v>
      </c>
      <c r="I196" s="32">
        <v>0</v>
      </c>
      <c r="J196" s="32">
        <v>168.49599999999998</v>
      </c>
      <c r="K196" s="32">
        <v>10149.499</v>
      </c>
      <c r="L196" s="32">
        <v>0</v>
      </c>
      <c r="M196" s="32">
        <v>50</v>
      </c>
      <c r="N196" s="32">
        <v>200</v>
      </c>
      <c r="O196" s="32">
        <v>1643.646</v>
      </c>
      <c r="P196" s="32">
        <v>300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40</v>
      </c>
      <c r="Y196" s="32">
        <v>1645.18</v>
      </c>
      <c r="Z196" s="32">
        <v>0</v>
      </c>
      <c r="AA196" s="32">
        <v>0</v>
      </c>
      <c r="AB196" s="32">
        <v>40</v>
      </c>
      <c r="AC196" s="32">
        <v>2629.346</v>
      </c>
      <c r="AD196" s="32">
        <v>2600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174.9</v>
      </c>
      <c r="AT196" s="32">
        <v>863.98847999999998</v>
      </c>
      <c r="AU196" s="32">
        <v>153.6</v>
      </c>
      <c r="AV196" s="32">
        <v>1016.92062</v>
      </c>
      <c r="AW196" s="32">
        <v>2222.7190000000001</v>
      </c>
      <c r="AX196" s="32">
        <v>1010.6800001999999</v>
      </c>
      <c r="AY196" s="32">
        <v>0</v>
      </c>
      <c r="AZ196" s="32">
        <v>1290.2501999999999</v>
      </c>
      <c r="BA196" s="32">
        <v>273.95400000000001</v>
      </c>
      <c r="BB196" s="32">
        <v>628.77928966721868</v>
      </c>
      <c r="BC196" s="32">
        <v>0</v>
      </c>
      <c r="BD196" s="32">
        <v>1380.0688</v>
      </c>
      <c r="BE196" s="32">
        <v>8100</v>
      </c>
      <c r="BF196" s="32">
        <v>546.00839611926983</v>
      </c>
      <c r="BG196" s="32">
        <v>334.58757763975154</v>
      </c>
      <c r="BH196" s="32">
        <v>0</v>
      </c>
      <c r="BI196" s="32">
        <v>0</v>
      </c>
      <c r="BJ196" s="32">
        <v>0</v>
      </c>
      <c r="BK196" s="32">
        <v>0</v>
      </c>
      <c r="BL196" s="32">
        <v>193.59638702591715</v>
      </c>
      <c r="BM196" s="32">
        <v>72.718999999999994</v>
      </c>
      <c r="BN196" s="32">
        <v>7.6747360000000002</v>
      </c>
      <c r="BO196" s="32">
        <v>0</v>
      </c>
      <c r="BP196" s="32">
        <v>0.38540021491270543</v>
      </c>
      <c r="BQ196" s="32">
        <v>0</v>
      </c>
      <c r="BR196" s="32">
        <v>11.475760677479681</v>
      </c>
      <c r="BS196" s="32">
        <v>0</v>
      </c>
      <c r="BT196" s="32">
        <v>0</v>
      </c>
      <c r="BU196" s="32">
        <v>95.183999999999997</v>
      </c>
      <c r="BV196" s="44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54"/>
      <c r="ER196" s="54"/>
      <c r="ES196" s="44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54"/>
      <c r="HO196" s="54"/>
      <c r="HP196" s="44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</row>
    <row r="197" spans="1:252" ht="12.75" customHeight="1" x14ac:dyDescent="0.2">
      <c r="A197" s="44" t="s">
        <v>217</v>
      </c>
      <c r="B197" s="54">
        <v>505395.4694569459</v>
      </c>
      <c r="C197" s="54">
        <v>1670673.150768199</v>
      </c>
      <c r="D197" s="32">
        <v>85470.233999999997</v>
      </c>
      <c r="E197" s="32">
        <v>127610.69100000001</v>
      </c>
      <c r="F197" s="32">
        <v>19533.701000000001</v>
      </c>
      <c r="G197" s="32">
        <v>331.99599999999998</v>
      </c>
      <c r="H197" s="32">
        <v>31514.671999999999</v>
      </c>
      <c r="I197" s="32">
        <v>142800</v>
      </c>
      <c r="J197" s="32">
        <v>62415.519</v>
      </c>
      <c r="K197" s="32">
        <v>492971.69300000003</v>
      </c>
      <c r="L197" s="32">
        <v>33027.692000000003</v>
      </c>
      <c r="M197" s="32">
        <v>419326.09899999999</v>
      </c>
      <c r="N197" s="32">
        <v>39936.101999999999</v>
      </c>
      <c r="O197" s="32">
        <v>121216.429</v>
      </c>
      <c r="P197" s="32">
        <v>17255</v>
      </c>
      <c r="Q197" s="32">
        <v>0</v>
      </c>
      <c r="R197" s="32">
        <v>0</v>
      </c>
      <c r="S197" s="32">
        <v>0</v>
      </c>
      <c r="T197" s="32">
        <v>23527.311000000002</v>
      </c>
      <c r="U197" s="32">
        <v>0</v>
      </c>
      <c r="V197" s="32">
        <v>0</v>
      </c>
      <c r="W197" s="32">
        <v>0</v>
      </c>
      <c r="X197" s="32">
        <v>5571.36</v>
      </c>
      <c r="Y197" s="32">
        <v>9345.625</v>
      </c>
      <c r="Z197" s="32">
        <v>0</v>
      </c>
      <c r="AA197" s="32">
        <v>0</v>
      </c>
      <c r="AB197" s="32">
        <v>0</v>
      </c>
      <c r="AC197" s="32">
        <v>12123.316999999999</v>
      </c>
      <c r="AD197" s="32">
        <v>52311.989000000001</v>
      </c>
      <c r="AE197" s="32">
        <v>32274.398000000001</v>
      </c>
      <c r="AF197" s="32">
        <v>31397.173999999999</v>
      </c>
      <c r="AG197" s="32">
        <v>2342.3050000000003</v>
      </c>
      <c r="AH197" s="32">
        <v>0</v>
      </c>
      <c r="AI197" s="32">
        <v>0</v>
      </c>
      <c r="AJ197" s="32">
        <v>0</v>
      </c>
      <c r="AK197" s="32">
        <v>441.21899999999999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4006.8</v>
      </c>
      <c r="AT197" s="32">
        <v>2486.4147200000002</v>
      </c>
      <c r="AU197" s="32">
        <v>572.68288000000007</v>
      </c>
      <c r="AV197" s="32">
        <v>17171.2104</v>
      </c>
      <c r="AW197" s="32">
        <v>42195.800999999999</v>
      </c>
      <c r="AX197" s="32">
        <v>17078.170002000003</v>
      </c>
      <c r="AY197" s="32">
        <v>6268.857</v>
      </c>
      <c r="AZ197" s="32">
        <v>11129.142599999999</v>
      </c>
      <c r="BA197" s="32">
        <v>902.38900000000001</v>
      </c>
      <c r="BB197" s="32">
        <v>0</v>
      </c>
      <c r="BC197" s="32">
        <v>0</v>
      </c>
      <c r="BD197" s="32">
        <v>45092.529800000004</v>
      </c>
      <c r="BE197" s="32">
        <v>248777.08600000001</v>
      </c>
      <c r="BF197" s="32">
        <v>9218.3880389570459</v>
      </c>
      <c r="BG197" s="32">
        <v>5648.9378881987577</v>
      </c>
      <c r="BH197" s="32">
        <v>0</v>
      </c>
      <c r="BI197" s="32">
        <v>330.95</v>
      </c>
      <c r="BJ197" s="32">
        <v>0</v>
      </c>
      <c r="BK197" s="32">
        <v>335.12200000000001</v>
      </c>
      <c r="BL197" s="32">
        <v>645.32129008639049</v>
      </c>
      <c r="BM197" s="32">
        <v>0</v>
      </c>
      <c r="BN197" s="32">
        <v>383.73675200000008</v>
      </c>
      <c r="BO197" s="32">
        <v>0</v>
      </c>
      <c r="BP197" s="32">
        <v>38.539175944506795</v>
      </c>
      <c r="BQ197" s="32">
        <v>0</v>
      </c>
      <c r="BR197" s="32">
        <v>191.26267795799464</v>
      </c>
      <c r="BS197" s="32">
        <v>265.98200000000003</v>
      </c>
      <c r="BT197" s="32">
        <v>0</v>
      </c>
      <c r="BU197" s="32">
        <v>0</v>
      </c>
      <c r="BV197" s="44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54"/>
      <c r="ER197" s="54"/>
      <c r="ES197" s="44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54"/>
      <c r="HO197" s="54"/>
      <c r="HP197" s="44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/>
    </row>
    <row r="198" spans="1:252" ht="12.75" customHeight="1" x14ac:dyDescent="0.2">
      <c r="A198" s="44" t="s">
        <v>219</v>
      </c>
      <c r="B198" s="54">
        <v>746943.71081004059</v>
      </c>
      <c r="C198" s="54">
        <v>3493967.8975955271</v>
      </c>
      <c r="D198" s="32">
        <v>79083</v>
      </c>
      <c r="E198" s="32">
        <v>141847.03099999999</v>
      </c>
      <c r="F198" s="32">
        <v>7145</v>
      </c>
      <c r="G198" s="32">
        <v>955.49900000000002</v>
      </c>
      <c r="H198" s="32">
        <v>28450</v>
      </c>
      <c r="I198" s="32">
        <v>6918</v>
      </c>
      <c r="J198" s="32">
        <v>125168</v>
      </c>
      <c r="K198" s="32">
        <v>200187.24600000001</v>
      </c>
      <c r="L198" s="32">
        <v>5000</v>
      </c>
      <c r="M198" s="32">
        <v>1479360.743</v>
      </c>
      <c r="N198" s="32">
        <v>0</v>
      </c>
      <c r="O198" s="32">
        <v>1041707.225</v>
      </c>
      <c r="P198" s="32">
        <v>28481.22</v>
      </c>
      <c r="Q198" s="32">
        <v>0</v>
      </c>
      <c r="R198" s="32">
        <v>0</v>
      </c>
      <c r="S198" s="32">
        <v>230</v>
      </c>
      <c r="T198" s="32">
        <v>42792.127</v>
      </c>
      <c r="U198" s="32">
        <v>21185.272000000001</v>
      </c>
      <c r="V198" s="32">
        <v>0</v>
      </c>
      <c r="W198" s="32">
        <v>176</v>
      </c>
      <c r="X198" s="32">
        <v>6247</v>
      </c>
      <c r="Y198" s="32">
        <v>5166.8089999999993</v>
      </c>
      <c r="Z198" s="32">
        <v>700</v>
      </c>
      <c r="AA198" s="32">
        <v>12020.82</v>
      </c>
      <c r="AB198" s="32">
        <v>800</v>
      </c>
      <c r="AC198" s="32">
        <v>53183.620999999999</v>
      </c>
      <c r="AD198" s="32">
        <v>129973</v>
      </c>
      <c r="AE198" s="32">
        <v>164050.40100000001</v>
      </c>
      <c r="AF198" s="32">
        <v>3800</v>
      </c>
      <c r="AG198" s="32">
        <v>27327.600999999999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3580.1</v>
      </c>
      <c r="AT198" s="32">
        <v>2880</v>
      </c>
      <c r="AU198" s="32">
        <v>5606.4780799999999</v>
      </c>
      <c r="AV198" s="32">
        <v>59094.357899999995</v>
      </c>
      <c r="AW198" s="32">
        <v>66844.031000000003</v>
      </c>
      <c r="AX198" s="32">
        <v>56866.92</v>
      </c>
      <c r="AY198" s="32">
        <v>48621.538</v>
      </c>
      <c r="AZ198" s="32">
        <v>46844.779199999997</v>
      </c>
      <c r="BA198" s="32">
        <v>100.07299999999999</v>
      </c>
      <c r="BB198" s="32">
        <v>0</v>
      </c>
      <c r="BC198" s="32">
        <v>31.738</v>
      </c>
      <c r="BD198" s="32">
        <v>83508.381999999998</v>
      </c>
      <c r="BE198" s="32">
        <v>179744.34099999999</v>
      </c>
      <c r="BF198" s="32">
        <v>36207.33881882616</v>
      </c>
      <c r="BG198" s="32">
        <v>21751.397515527948</v>
      </c>
      <c r="BH198" s="32">
        <v>0</v>
      </c>
      <c r="BI198" s="32">
        <v>1703.548</v>
      </c>
      <c r="BJ198" s="32">
        <v>0</v>
      </c>
      <c r="BK198" s="32">
        <v>476.99299999999999</v>
      </c>
      <c r="BL198" s="32">
        <v>1935.9638702591712</v>
      </c>
      <c r="BM198" s="32">
        <v>0</v>
      </c>
      <c r="BN198" s="32">
        <v>383.73675200000008</v>
      </c>
      <c r="BO198" s="32">
        <v>0</v>
      </c>
      <c r="BP198" s="32">
        <v>38.539175944506795</v>
      </c>
      <c r="BQ198" s="32">
        <v>0</v>
      </c>
      <c r="BR198" s="32">
        <v>637.34609301079456</v>
      </c>
      <c r="BS198" s="32">
        <v>10191.392</v>
      </c>
      <c r="BT198" s="32">
        <v>0</v>
      </c>
      <c r="BU198" s="32">
        <v>0</v>
      </c>
      <c r="BV198" s="44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54"/>
      <c r="ER198" s="54"/>
      <c r="ES198" s="44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54"/>
      <c r="HO198" s="54"/>
      <c r="HP198" s="44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</row>
    <row r="199" spans="1:252" ht="12.75" customHeight="1" x14ac:dyDescent="0.2">
      <c r="A199" s="44" t="s">
        <v>220</v>
      </c>
      <c r="B199" s="54">
        <v>1995.7499347260537</v>
      </c>
      <c r="C199" s="54">
        <v>20237.502776397516</v>
      </c>
      <c r="D199" s="32">
        <v>645.42100000000005</v>
      </c>
      <c r="E199" s="32">
        <v>11773.023999999999</v>
      </c>
      <c r="F199" s="32">
        <v>3</v>
      </c>
      <c r="G199" s="32">
        <v>0</v>
      </c>
      <c r="H199" s="32">
        <v>24.981999999999999</v>
      </c>
      <c r="I199" s="32">
        <v>124</v>
      </c>
      <c r="J199" s="32">
        <v>594.39</v>
      </c>
      <c r="K199" s="32">
        <v>2082.2159999999999</v>
      </c>
      <c r="L199" s="32">
        <v>0</v>
      </c>
      <c r="M199" s="32">
        <v>0</v>
      </c>
      <c r="N199" s="32">
        <v>5</v>
      </c>
      <c r="O199" s="32">
        <v>0</v>
      </c>
      <c r="P199" s="32">
        <v>200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346.61500000000001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40</v>
      </c>
      <c r="AM199" s="32">
        <v>58.78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19.2</v>
      </c>
      <c r="AU199" s="32">
        <v>0</v>
      </c>
      <c r="AV199" s="32">
        <v>69.864900000000006</v>
      </c>
      <c r="AW199" s="32">
        <v>32.238</v>
      </c>
      <c r="AX199" s="32">
        <v>69.79142856</v>
      </c>
      <c r="AY199" s="32">
        <v>0</v>
      </c>
      <c r="AZ199" s="32">
        <v>112.761</v>
      </c>
      <c r="BA199" s="32">
        <v>14</v>
      </c>
      <c r="BB199" s="32">
        <v>43.32827443720474</v>
      </c>
      <c r="BC199" s="32">
        <v>0</v>
      </c>
      <c r="BD199" s="32">
        <v>95.304000000000002</v>
      </c>
      <c r="BE199" s="32">
        <v>0</v>
      </c>
      <c r="BF199" s="32">
        <v>32.474660658823446</v>
      </c>
      <c r="BG199" s="32">
        <v>23.075776397515526</v>
      </c>
      <c r="BH199" s="32">
        <v>0</v>
      </c>
      <c r="BI199" s="32">
        <v>5776.8040000000001</v>
      </c>
      <c r="BJ199" s="32">
        <v>0</v>
      </c>
      <c r="BK199" s="32">
        <v>0</v>
      </c>
      <c r="BL199" s="32">
        <v>16.133032252159762</v>
      </c>
      <c r="BM199" s="32">
        <v>0</v>
      </c>
      <c r="BN199" s="32">
        <v>23.0242048</v>
      </c>
      <c r="BO199" s="32">
        <v>0</v>
      </c>
      <c r="BP199" s="32">
        <v>0.1926831965210779</v>
      </c>
      <c r="BQ199" s="32">
        <v>6.75</v>
      </c>
      <c r="BR199" s="32">
        <v>0.88275082134459071</v>
      </c>
      <c r="BS199" s="32">
        <v>0</v>
      </c>
      <c r="BT199" s="32">
        <v>0</v>
      </c>
      <c r="BU199" s="32">
        <v>0</v>
      </c>
      <c r="BV199" s="44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54"/>
      <c r="ER199" s="54"/>
      <c r="ES199" s="44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54"/>
      <c r="HO199" s="54"/>
      <c r="HP199" s="44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</row>
    <row r="200" spans="1:252" ht="12.75" customHeight="1" x14ac:dyDescent="0.2">
      <c r="A200" s="44" t="s">
        <v>221</v>
      </c>
      <c r="B200" s="54">
        <v>544.2949193266461</v>
      </c>
      <c r="C200" s="54">
        <v>1523.0117763975154</v>
      </c>
      <c r="D200" s="32">
        <v>46.271999999999998</v>
      </c>
      <c r="E200" s="32">
        <v>1464.136</v>
      </c>
      <c r="F200" s="32">
        <v>11.28</v>
      </c>
      <c r="G200" s="32">
        <v>0</v>
      </c>
      <c r="H200" s="32">
        <v>0.47799999999999998</v>
      </c>
      <c r="I200" s="32">
        <v>0</v>
      </c>
      <c r="J200" s="32">
        <v>310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5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25.875870000000003</v>
      </c>
      <c r="AW200" s="32">
        <v>0</v>
      </c>
      <c r="AX200" s="32">
        <v>25.848571379999999</v>
      </c>
      <c r="AY200" s="32">
        <v>0</v>
      </c>
      <c r="AZ200" s="32">
        <v>32.527799999999999</v>
      </c>
      <c r="BA200" s="32">
        <v>0</v>
      </c>
      <c r="BB200" s="32">
        <v>14.794482272099387</v>
      </c>
      <c r="BC200" s="32">
        <v>0</v>
      </c>
      <c r="BD200" s="32">
        <v>35.294399999999996</v>
      </c>
      <c r="BE200" s="32">
        <v>50</v>
      </c>
      <c r="BF200" s="32">
        <v>12.142126659911284</v>
      </c>
      <c r="BG200" s="32">
        <v>8.8757763975155264</v>
      </c>
      <c r="BH200" s="32">
        <v>0</v>
      </c>
      <c r="BI200" s="32">
        <v>0</v>
      </c>
      <c r="BJ200" s="32">
        <v>0</v>
      </c>
      <c r="BK200" s="32">
        <v>0</v>
      </c>
      <c r="BL200" s="32">
        <v>16.133032252159762</v>
      </c>
      <c r="BM200" s="32">
        <v>0</v>
      </c>
      <c r="BN200" s="32">
        <v>7.6747360000000002</v>
      </c>
      <c r="BO200" s="32">
        <v>0</v>
      </c>
      <c r="BP200" s="32">
        <v>0.38540021491270543</v>
      </c>
      <c r="BQ200" s="32">
        <v>0</v>
      </c>
      <c r="BR200" s="32">
        <v>0.58850054756306047</v>
      </c>
      <c r="BS200" s="32">
        <v>0</v>
      </c>
      <c r="BT200" s="32">
        <v>0</v>
      </c>
      <c r="BU200" s="32">
        <v>0</v>
      </c>
      <c r="BV200" s="44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54"/>
      <c r="ER200" s="54"/>
      <c r="ES200" s="44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54"/>
      <c r="HO200" s="54"/>
      <c r="HP200" s="44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</row>
    <row r="201" spans="1:252" ht="12.75" customHeight="1" x14ac:dyDescent="0.2">
      <c r="A201" s="44" t="s">
        <v>222</v>
      </c>
      <c r="B201" s="54">
        <v>24.276948623658523</v>
      </c>
      <c r="C201" s="54">
        <v>84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84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2.5877400000000002</v>
      </c>
      <c r="AW201" s="32">
        <v>0</v>
      </c>
      <c r="AX201" s="32">
        <v>2.5849999800000001</v>
      </c>
      <c r="AY201" s="32">
        <v>0</v>
      </c>
      <c r="AZ201" s="32">
        <v>2.169</v>
      </c>
      <c r="BA201" s="32">
        <v>0</v>
      </c>
      <c r="BB201" s="32">
        <v>1.0565516893928892</v>
      </c>
      <c r="BC201" s="32">
        <v>0</v>
      </c>
      <c r="BD201" s="32">
        <v>3.5340000000000003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4.0332580630399404</v>
      </c>
      <c r="BM201" s="32">
        <v>0</v>
      </c>
      <c r="BN201" s="32">
        <v>7.6747360000000002</v>
      </c>
      <c r="BO201" s="32">
        <v>0</v>
      </c>
      <c r="BP201" s="32">
        <v>4.8162343662632078E-2</v>
      </c>
      <c r="BQ201" s="32">
        <v>0</v>
      </c>
      <c r="BR201" s="32">
        <v>0.58850054756306047</v>
      </c>
      <c r="BS201" s="32">
        <v>0</v>
      </c>
      <c r="BT201" s="32">
        <v>0</v>
      </c>
      <c r="BU201" s="32">
        <v>0</v>
      </c>
      <c r="BV201" s="44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54"/>
      <c r="ER201" s="54"/>
      <c r="ES201" s="44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54"/>
      <c r="HO201" s="54"/>
      <c r="HP201" s="44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</row>
    <row r="202" spans="1:252" ht="12.75" customHeight="1" x14ac:dyDescent="0.2">
      <c r="A202" s="44" t="s">
        <v>223</v>
      </c>
      <c r="B202" s="54">
        <v>8618.7009596780808</v>
      </c>
      <c r="C202" s="54">
        <v>59710.789863354039</v>
      </c>
      <c r="D202" s="32">
        <v>484.41800000000001</v>
      </c>
      <c r="E202" s="32">
        <v>56771.896000000001</v>
      </c>
      <c r="F202" s="32">
        <v>0</v>
      </c>
      <c r="G202" s="32">
        <v>0</v>
      </c>
      <c r="H202" s="32">
        <v>0</v>
      </c>
      <c r="I202" s="32">
        <v>258</v>
      </c>
      <c r="J202" s="32">
        <v>3082.2689999999998</v>
      </c>
      <c r="K202" s="32">
        <v>640.66700000000003</v>
      </c>
      <c r="L202" s="32">
        <v>0</v>
      </c>
      <c r="M202" s="32">
        <v>250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234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11.744999999999999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817.67687999999998</v>
      </c>
      <c r="AW202" s="32">
        <v>225.65199999999999</v>
      </c>
      <c r="AX202" s="32">
        <v>811.64571420000004</v>
      </c>
      <c r="AY202" s="32">
        <v>0</v>
      </c>
      <c r="AZ202" s="32">
        <v>1359.6425999999999</v>
      </c>
      <c r="BA202" s="32">
        <v>239.99600000000001</v>
      </c>
      <c r="BB202" s="32">
        <v>505.13653511256069</v>
      </c>
      <c r="BC202" s="32">
        <v>0</v>
      </c>
      <c r="BD202" s="32">
        <v>1108.2927999999999</v>
      </c>
      <c r="BE202" s="32">
        <v>0</v>
      </c>
      <c r="BF202" s="32">
        <v>367.90540665473947</v>
      </c>
      <c r="BG202" s="32">
        <v>998.10186335403716</v>
      </c>
      <c r="BH202" s="32">
        <v>0</v>
      </c>
      <c r="BI202" s="32">
        <v>80.731999999999999</v>
      </c>
      <c r="BJ202" s="32">
        <v>0</v>
      </c>
      <c r="BK202" s="32">
        <v>0</v>
      </c>
      <c r="BL202" s="32">
        <v>64.532129008639046</v>
      </c>
      <c r="BM202" s="32">
        <v>0</v>
      </c>
      <c r="BN202" s="32">
        <v>7.6747360000000002</v>
      </c>
      <c r="BO202" s="32">
        <v>0</v>
      </c>
      <c r="BP202" s="32">
        <v>0.38540021491270543</v>
      </c>
      <c r="BQ202" s="32">
        <v>0</v>
      </c>
      <c r="BR202" s="32">
        <v>9.1217584872274369</v>
      </c>
      <c r="BS202" s="32">
        <v>0</v>
      </c>
      <c r="BT202" s="32">
        <v>0</v>
      </c>
      <c r="BU202" s="32">
        <v>0</v>
      </c>
      <c r="BV202" s="44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54"/>
      <c r="ER202" s="54"/>
      <c r="ES202" s="44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54"/>
      <c r="HO202" s="54"/>
      <c r="HP202" s="44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</row>
    <row r="203" spans="1:252" ht="12.75" customHeight="1" x14ac:dyDescent="0.2">
      <c r="A203" s="44" t="s">
        <v>224</v>
      </c>
      <c r="B203" s="54">
        <v>1460.7985230020849</v>
      </c>
      <c r="C203" s="54">
        <v>788.41200000000003</v>
      </c>
      <c r="D203" s="32">
        <v>725.28200000000004</v>
      </c>
      <c r="E203" s="32">
        <v>0</v>
      </c>
      <c r="F203" s="32">
        <v>9.48</v>
      </c>
      <c r="G203" s="32">
        <v>0</v>
      </c>
      <c r="H203" s="32">
        <v>4.5</v>
      </c>
      <c r="I203" s="32">
        <v>0</v>
      </c>
      <c r="J203" s="32">
        <v>11.436999999999999</v>
      </c>
      <c r="K203" s="32">
        <v>418.64100000000002</v>
      </c>
      <c r="L203" s="32">
        <v>0</v>
      </c>
      <c r="M203" s="32">
        <v>0</v>
      </c>
      <c r="N203" s="32">
        <v>0</v>
      </c>
      <c r="O203" s="32">
        <v>180</v>
      </c>
      <c r="P203" s="32">
        <v>200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5</v>
      </c>
      <c r="X203" s="32">
        <v>0</v>
      </c>
      <c r="Y203" s="32">
        <v>7.5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17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85.390319999999988</v>
      </c>
      <c r="AW203" s="32">
        <v>0</v>
      </c>
      <c r="AX203" s="32">
        <v>85.300714259999992</v>
      </c>
      <c r="AY203" s="32">
        <v>0</v>
      </c>
      <c r="AZ203" s="32">
        <v>91.076400000000007</v>
      </c>
      <c r="BA203" s="32">
        <v>0</v>
      </c>
      <c r="BB203" s="32">
        <v>52.838618952040214</v>
      </c>
      <c r="BC203" s="32">
        <v>0</v>
      </c>
      <c r="BD203" s="32">
        <v>116.4776</v>
      </c>
      <c r="BE203" s="32">
        <v>131.87100000000001</v>
      </c>
      <c r="BF203" s="32">
        <v>37.999635267859624</v>
      </c>
      <c r="BG203" s="32">
        <v>28.4</v>
      </c>
      <c r="BH203" s="32">
        <v>0</v>
      </c>
      <c r="BI203" s="32">
        <v>0</v>
      </c>
      <c r="BJ203" s="32">
        <v>0</v>
      </c>
      <c r="BK203" s="32">
        <v>0</v>
      </c>
      <c r="BL203" s="32">
        <v>32.266064504319523</v>
      </c>
      <c r="BM203" s="32">
        <v>0</v>
      </c>
      <c r="BN203" s="32">
        <v>7.6747360000000002</v>
      </c>
      <c r="BO203" s="32">
        <v>0</v>
      </c>
      <c r="BP203" s="32">
        <v>0.1926831965210779</v>
      </c>
      <c r="BQ203" s="32">
        <v>0</v>
      </c>
      <c r="BR203" s="32">
        <v>0.88275082134459071</v>
      </c>
      <c r="BS203" s="32">
        <v>0</v>
      </c>
      <c r="BT203" s="32">
        <v>0</v>
      </c>
      <c r="BU203" s="32">
        <v>0</v>
      </c>
      <c r="BV203" s="44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54"/>
      <c r="ER203" s="54"/>
      <c r="ES203" s="44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54"/>
      <c r="HO203" s="54"/>
      <c r="HP203" s="44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</row>
    <row r="204" spans="1:252" ht="12.75" customHeight="1" x14ac:dyDescent="0.2">
      <c r="A204" s="44" t="s">
        <v>225</v>
      </c>
      <c r="B204" s="54">
        <v>1354.7089899114894</v>
      </c>
      <c r="C204" s="54">
        <v>162.155</v>
      </c>
      <c r="D204" s="32">
        <v>186.047</v>
      </c>
      <c r="E204" s="32">
        <v>112.155</v>
      </c>
      <c r="F204" s="32">
        <v>0</v>
      </c>
      <c r="G204" s="32">
        <v>0</v>
      </c>
      <c r="H204" s="32">
        <v>24.975000000000001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1000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25.875870000000003</v>
      </c>
      <c r="AW204" s="32">
        <v>0</v>
      </c>
      <c r="AX204" s="32">
        <v>25.848571379999999</v>
      </c>
      <c r="AY204" s="32">
        <v>0</v>
      </c>
      <c r="AZ204" s="32">
        <v>21.6846</v>
      </c>
      <c r="BA204" s="32">
        <v>0</v>
      </c>
      <c r="BB204" s="32">
        <v>10.56827551452783</v>
      </c>
      <c r="BC204" s="32">
        <v>0</v>
      </c>
      <c r="BD204" s="32">
        <v>35.294399999999996</v>
      </c>
      <c r="BE204" s="32">
        <v>50</v>
      </c>
      <c r="BF204" s="32">
        <v>11.874725999656127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8.0665161260798808</v>
      </c>
      <c r="BM204" s="32">
        <v>0</v>
      </c>
      <c r="BN204" s="32">
        <v>3.8373680000000001</v>
      </c>
      <c r="BO204" s="32">
        <v>0</v>
      </c>
      <c r="BP204" s="32">
        <v>4.8162343662632078E-2</v>
      </c>
      <c r="BQ204" s="32">
        <v>0</v>
      </c>
      <c r="BR204" s="32">
        <v>0.58850054756306047</v>
      </c>
      <c r="BS204" s="32">
        <v>0</v>
      </c>
      <c r="BT204" s="32">
        <v>0</v>
      </c>
      <c r="BU204" s="32">
        <v>0</v>
      </c>
      <c r="BV204" s="44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54"/>
      <c r="ER204" s="54"/>
      <c r="ES204" s="44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54"/>
      <c r="HO204" s="54"/>
      <c r="HP204" s="44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</row>
    <row r="205" spans="1:252" ht="12.75" customHeight="1" x14ac:dyDescent="0.2">
      <c r="A205" s="44" t="s">
        <v>226</v>
      </c>
      <c r="B205" s="54">
        <v>848.85724977459813</v>
      </c>
      <c r="C205" s="54">
        <v>6914.4603105590068</v>
      </c>
      <c r="D205" s="32">
        <v>514.38099999999997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257.52</v>
      </c>
      <c r="K205" s="32">
        <v>0</v>
      </c>
      <c r="L205" s="32">
        <v>0</v>
      </c>
      <c r="M205" s="32">
        <v>4140.5940000000001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1237</v>
      </c>
      <c r="X205" s="32">
        <v>1.6659999999999999</v>
      </c>
      <c r="Y205" s="32">
        <v>35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10.35045</v>
      </c>
      <c r="AW205" s="32">
        <v>0</v>
      </c>
      <c r="AX205" s="32">
        <v>10.339285680000001</v>
      </c>
      <c r="AY205" s="32">
        <v>0</v>
      </c>
      <c r="AZ205" s="32">
        <v>13.0116</v>
      </c>
      <c r="BA205" s="32">
        <v>0</v>
      </c>
      <c r="BB205" s="32">
        <v>6.3406894466568042</v>
      </c>
      <c r="BC205" s="32">
        <v>1357.712</v>
      </c>
      <c r="BD205" s="32">
        <v>14.120799999999999</v>
      </c>
      <c r="BE205" s="32">
        <v>140.60400000000001</v>
      </c>
      <c r="BF205" s="32">
        <v>4.7495096306357754</v>
      </c>
      <c r="BG205" s="32">
        <v>3.5503105590062107</v>
      </c>
      <c r="BH205" s="32">
        <v>0</v>
      </c>
      <c r="BI205" s="32">
        <v>0</v>
      </c>
      <c r="BJ205" s="32">
        <v>0</v>
      </c>
      <c r="BK205" s="32">
        <v>0</v>
      </c>
      <c r="BL205" s="32">
        <v>8.0665161260798808</v>
      </c>
      <c r="BM205" s="32">
        <v>0</v>
      </c>
      <c r="BN205" s="32">
        <v>7.6747360000000002</v>
      </c>
      <c r="BO205" s="32">
        <v>0</v>
      </c>
      <c r="BP205" s="32">
        <v>4.8162343662632078E-2</v>
      </c>
      <c r="BQ205" s="32">
        <v>0</v>
      </c>
      <c r="BR205" s="32">
        <v>0.58850054756306047</v>
      </c>
      <c r="BS205" s="32">
        <v>0</v>
      </c>
      <c r="BT205" s="32">
        <v>0</v>
      </c>
      <c r="BU205" s="32">
        <v>0</v>
      </c>
      <c r="BV205" s="44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54"/>
      <c r="ER205" s="54"/>
      <c r="ES205" s="44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54"/>
      <c r="HO205" s="54"/>
      <c r="HP205" s="44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</row>
    <row r="206" spans="1:252" ht="12.75" customHeight="1" x14ac:dyDescent="0.2">
      <c r="A206" s="44" t="s">
        <v>227</v>
      </c>
      <c r="B206" s="54">
        <v>436.63500090384991</v>
      </c>
      <c r="C206" s="54">
        <v>199.60300000000001</v>
      </c>
      <c r="D206" s="32">
        <v>310.28500000000003</v>
      </c>
      <c r="E206" s="32">
        <v>-5.6050000000000004</v>
      </c>
      <c r="F206" s="32">
        <v>1</v>
      </c>
      <c r="G206" s="32">
        <v>0</v>
      </c>
      <c r="H206" s="32">
        <v>30</v>
      </c>
      <c r="I206" s="32">
        <v>0</v>
      </c>
      <c r="J206" s="32">
        <v>0</v>
      </c>
      <c r="K206" s="32">
        <v>155.208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7.7627100000000002</v>
      </c>
      <c r="AW206" s="32">
        <v>0</v>
      </c>
      <c r="AX206" s="32">
        <v>7.7542856999999987</v>
      </c>
      <c r="AY206" s="32">
        <v>0</v>
      </c>
      <c r="AZ206" s="32">
        <v>4.3367999999999993</v>
      </c>
      <c r="BA206" s="32">
        <v>0</v>
      </c>
      <c r="BB206" s="32">
        <v>5.284137757263915</v>
      </c>
      <c r="BC206" s="32">
        <v>0</v>
      </c>
      <c r="BD206" s="32">
        <v>10.5944</v>
      </c>
      <c r="BE206" s="32">
        <v>50</v>
      </c>
      <c r="BF206" s="32">
        <v>3.6425390855076052</v>
      </c>
      <c r="BG206" s="32">
        <v>0</v>
      </c>
      <c r="BH206" s="30">
        <v>0</v>
      </c>
      <c r="BI206" s="30">
        <v>0</v>
      </c>
      <c r="BJ206" s="32">
        <v>0</v>
      </c>
      <c r="BK206" s="32">
        <v>0</v>
      </c>
      <c r="BL206" s="32">
        <v>32.266064504319523</v>
      </c>
      <c r="BM206" s="32">
        <v>0</v>
      </c>
      <c r="BN206" s="32">
        <v>23.0242048</v>
      </c>
      <c r="BO206" s="32">
        <v>0</v>
      </c>
      <c r="BP206" s="32">
        <v>9.6358509195813763E-2</v>
      </c>
      <c r="BQ206" s="32">
        <v>0</v>
      </c>
      <c r="BR206" s="32">
        <v>0.58850054756306047</v>
      </c>
      <c r="BS206" s="32">
        <v>0</v>
      </c>
      <c r="BT206" s="32">
        <v>0</v>
      </c>
      <c r="BU206" s="32">
        <v>0</v>
      </c>
    </row>
    <row r="207" spans="1:252" ht="12.75" customHeight="1" x14ac:dyDescent="0.2">
      <c r="A207" s="44"/>
      <c r="B207" s="54"/>
      <c r="C207" s="54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0"/>
      <c r="BI207" s="30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</row>
    <row r="208" spans="1:252" s="25" customFormat="1" ht="12.75" customHeight="1" x14ac:dyDescent="0.2">
      <c r="A208" s="43" t="s">
        <v>228</v>
      </c>
      <c r="B208" s="99">
        <v>5785489.5305415988</v>
      </c>
      <c r="C208" s="99">
        <v>13404572.673575625</v>
      </c>
      <c r="D208" s="54">
        <v>931417.56599999999</v>
      </c>
      <c r="E208" s="54">
        <v>2435386.9950000006</v>
      </c>
      <c r="F208" s="54">
        <v>156444.01200000008</v>
      </c>
      <c r="G208" s="54">
        <v>76469.868999999992</v>
      </c>
      <c r="H208" s="54">
        <v>459595.97100000002</v>
      </c>
      <c r="I208" s="54">
        <v>336054.011</v>
      </c>
      <c r="J208" s="54">
        <v>605741.09700000018</v>
      </c>
      <c r="K208" s="54">
        <v>2000634.115</v>
      </c>
      <c r="L208" s="54">
        <v>374446.9819999999</v>
      </c>
      <c r="M208" s="54">
        <v>3325227.9293684214</v>
      </c>
      <c r="N208" s="54">
        <v>395244.97999999992</v>
      </c>
      <c r="O208" s="54">
        <v>2023780.4779999999</v>
      </c>
      <c r="P208" s="54">
        <v>416495.02</v>
      </c>
      <c r="Q208" s="54">
        <v>34651</v>
      </c>
      <c r="R208" s="54">
        <v>17443</v>
      </c>
      <c r="S208" s="54">
        <v>14370</v>
      </c>
      <c r="T208" s="54">
        <v>229647.57700000002</v>
      </c>
      <c r="U208" s="54">
        <v>39992.926000000007</v>
      </c>
      <c r="V208" s="54">
        <v>0</v>
      </c>
      <c r="W208" s="54">
        <v>18694</v>
      </c>
      <c r="X208" s="54">
        <v>77531.634999999995</v>
      </c>
      <c r="Y208" s="54">
        <v>105551.11199999999</v>
      </c>
      <c r="Z208" s="54">
        <v>8560.2039999999997</v>
      </c>
      <c r="AA208" s="54">
        <v>97580.703999999998</v>
      </c>
      <c r="AB208" s="54">
        <v>10593.512000000001</v>
      </c>
      <c r="AC208" s="54">
        <v>226730.04499999998</v>
      </c>
      <c r="AD208" s="54">
        <v>422320.804</v>
      </c>
      <c r="AE208" s="54">
        <v>407687.68800000002</v>
      </c>
      <c r="AF208" s="54">
        <v>108693.70699999999</v>
      </c>
      <c r="AG208" s="54">
        <v>94021.30799999999</v>
      </c>
      <c r="AH208" s="54">
        <v>0</v>
      </c>
      <c r="AI208" s="54">
        <v>4346.2950000000001</v>
      </c>
      <c r="AJ208" s="54">
        <v>0</v>
      </c>
      <c r="AK208" s="54">
        <v>9388.0589999999993</v>
      </c>
      <c r="AL208" s="54">
        <v>740.15000000000009</v>
      </c>
      <c r="AM208" s="54">
        <v>7446.79</v>
      </c>
      <c r="AN208" s="54">
        <v>11</v>
      </c>
      <c r="AO208" s="54">
        <v>11095</v>
      </c>
      <c r="AP208" s="54">
        <v>0</v>
      </c>
      <c r="AQ208" s="54">
        <v>524.91999999999996</v>
      </c>
      <c r="AR208" s="54">
        <v>0</v>
      </c>
      <c r="AS208" s="54">
        <v>31136.100000000002</v>
      </c>
      <c r="AT208" s="54">
        <v>35332.181760000007</v>
      </c>
      <c r="AU208" s="54">
        <v>29468.645759999996</v>
      </c>
      <c r="AV208" s="54">
        <v>260913.01139999967</v>
      </c>
      <c r="AW208" s="54">
        <v>382142.40700000006</v>
      </c>
      <c r="AX208" s="54">
        <v>276508.28428783995</v>
      </c>
      <c r="AY208" s="54">
        <v>226033.93599999999</v>
      </c>
      <c r="AZ208" s="54">
        <v>215142.14579999994</v>
      </c>
      <c r="BA208" s="54">
        <v>238022.86699999991</v>
      </c>
      <c r="BB208" s="54">
        <v>105567.28894217906</v>
      </c>
      <c r="BC208" s="54">
        <v>57272.154999999984</v>
      </c>
      <c r="BD208" s="54">
        <v>487336.21399999998</v>
      </c>
      <c r="BE208" s="54">
        <v>912661.13800000015</v>
      </c>
      <c r="BF208" s="54">
        <v>141539.88761080222</v>
      </c>
      <c r="BG208" s="54">
        <v>81585.24844720494</v>
      </c>
      <c r="BH208" s="54">
        <v>0</v>
      </c>
      <c r="BI208" s="54">
        <v>104630.72099999999</v>
      </c>
      <c r="BJ208" s="54">
        <v>0</v>
      </c>
      <c r="BK208" s="54">
        <v>5865.9579999999996</v>
      </c>
      <c r="BL208" s="54">
        <v>22243.418217665258</v>
      </c>
      <c r="BM208" s="54">
        <v>5564.8590000000004</v>
      </c>
      <c r="BN208" s="54">
        <v>6293.7490224000048</v>
      </c>
      <c r="BO208" s="54">
        <v>0</v>
      </c>
      <c r="BP208" s="54">
        <v>593.16576727731911</v>
      </c>
      <c r="BQ208" s="54">
        <v>10163.883999999998</v>
      </c>
      <c r="BR208" s="54">
        <v>2937.7947334348009</v>
      </c>
      <c r="BS208" s="54">
        <v>25695.935000000005</v>
      </c>
      <c r="BT208" s="54">
        <v>0</v>
      </c>
      <c r="BU208" s="54">
        <v>1836.087</v>
      </c>
    </row>
    <row r="209" spans="1:73" ht="12.75" customHeight="1" x14ac:dyDescent="0.2">
      <c r="A209" s="4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30"/>
      <c r="BI209" s="30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32"/>
      <c r="BU209" s="32"/>
    </row>
    <row r="210" spans="1:73" x14ac:dyDescent="0.2">
      <c r="A210" s="14" t="s">
        <v>229</v>
      </c>
      <c r="B210" s="69"/>
      <c r="C210" s="6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</row>
    <row r="211" spans="1:73" x14ac:dyDescent="0.2">
      <c r="A211" s="43"/>
      <c r="B211" s="69"/>
      <c r="C211" s="6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</row>
    <row r="212" spans="1:73" x14ac:dyDescent="0.2">
      <c r="A212" s="14" t="s">
        <v>230</v>
      </c>
      <c r="B212" s="54">
        <v>0.1986</v>
      </c>
      <c r="C212" s="54">
        <v>50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50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</v>
      </c>
      <c r="AZ212" s="30">
        <v>0.1986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2">
        <v>0</v>
      </c>
      <c r="BI212" s="32">
        <v>0</v>
      </c>
      <c r="BJ212" s="30">
        <v>0</v>
      </c>
      <c r="BK212" s="30">
        <v>0</v>
      </c>
      <c r="BL212" s="30">
        <v>0</v>
      </c>
      <c r="BM212" s="30">
        <v>0</v>
      </c>
      <c r="BN212" s="30">
        <v>0</v>
      </c>
      <c r="BO212" s="30">
        <v>0</v>
      </c>
      <c r="BP212" s="30">
        <v>0</v>
      </c>
      <c r="BQ212" s="30">
        <v>0</v>
      </c>
      <c r="BR212" s="30">
        <v>0</v>
      </c>
      <c r="BS212" s="30">
        <v>0</v>
      </c>
      <c r="BT212" s="30">
        <v>0</v>
      </c>
      <c r="BU212" s="30">
        <v>0</v>
      </c>
    </row>
    <row r="213" spans="1:73" x14ac:dyDescent="0.2">
      <c r="A213" s="44" t="s">
        <v>231</v>
      </c>
      <c r="B213" s="54">
        <v>5.1141680000000003</v>
      </c>
      <c r="C213" s="54">
        <v>422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422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1.2767999999999999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3.8373680000000001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</row>
    <row r="214" spans="1:73" x14ac:dyDescent="0.2">
      <c r="A214" s="44" t="s">
        <v>232</v>
      </c>
      <c r="B214" s="54">
        <v>0</v>
      </c>
      <c r="C214" s="54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32">
        <v>0</v>
      </c>
      <c r="BE214" s="32">
        <v>0</v>
      </c>
      <c r="BF214" s="32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32">
        <v>0</v>
      </c>
      <c r="BP214" s="32">
        <v>0</v>
      </c>
      <c r="BQ214" s="32">
        <v>0</v>
      </c>
      <c r="BR214" s="32">
        <v>0</v>
      </c>
      <c r="BS214" s="32">
        <v>0</v>
      </c>
      <c r="BT214" s="32">
        <v>0</v>
      </c>
      <c r="BU214" s="32">
        <v>0</v>
      </c>
    </row>
    <row r="215" spans="1:73" x14ac:dyDescent="0.2">
      <c r="A215" s="44" t="s">
        <v>233</v>
      </c>
      <c r="B215" s="54">
        <v>1.8653005475630604</v>
      </c>
      <c r="C215" s="54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1.2767999999999999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0.58850054756306047</v>
      </c>
      <c r="BS215" s="32">
        <v>0</v>
      </c>
      <c r="BT215" s="32">
        <v>0</v>
      </c>
      <c r="BU215" s="32">
        <v>0</v>
      </c>
    </row>
    <row r="216" spans="1:73" x14ac:dyDescent="0.2">
      <c r="A216" s="44" t="s">
        <v>234</v>
      </c>
      <c r="B216" s="54">
        <v>1.2767999999999999</v>
      </c>
      <c r="C216" s="54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1.2767999999999999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2">
        <v>0</v>
      </c>
      <c r="BT216" s="32">
        <v>0</v>
      </c>
      <c r="BU216" s="32">
        <v>0</v>
      </c>
    </row>
    <row r="217" spans="1:73" x14ac:dyDescent="0.2">
      <c r="A217" s="44" t="s">
        <v>235</v>
      </c>
      <c r="B217" s="54">
        <v>41.852440547563063</v>
      </c>
      <c r="C217" s="54">
        <v>0.36</v>
      </c>
      <c r="D217" s="32">
        <v>31.765000000000001</v>
      </c>
      <c r="E217" s="32">
        <v>0.36</v>
      </c>
      <c r="F217" s="32">
        <v>0</v>
      </c>
      <c r="G217" s="32">
        <v>0</v>
      </c>
      <c r="H217" s="32">
        <v>1.228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2.5877400000000002</v>
      </c>
      <c r="AW217" s="32">
        <v>0</v>
      </c>
      <c r="AX217" s="32">
        <v>0</v>
      </c>
      <c r="AY217" s="32">
        <v>0</v>
      </c>
      <c r="AZ217" s="32">
        <v>2.1492</v>
      </c>
      <c r="BA217" s="32">
        <v>0</v>
      </c>
      <c r="BB217" s="32">
        <v>0</v>
      </c>
      <c r="BC217" s="32">
        <v>0</v>
      </c>
      <c r="BD217" s="32">
        <v>3.5340000000000003</v>
      </c>
      <c r="BE217" s="32">
        <v>0</v>
      </c>
      <c r="BF217" s="32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0.58850054756306047</v>
      </c>
      <c r="BS217" s="32">
        <v>0</v>
      </c>
      <c r="BT217" s="32">
        <v>0</v>
      </c>
      <c r="BU217" s="32">
        <v>0</v>
      </c>
    </row>
    <row r="218" spans="1:73" x14ac:dyDescent="0.2">
      <c r="A218" s="44" t="s">
        <v>236</v>
      </c>
      <c r="B218" s="54">
        <v>1.2767999999999999</v>
      </c>
      <c r="C218" s="54">
        <v>55.390999999999998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55.390999999999998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0</v>
      </c>
      <c r="AQ218" s="32">
        <v>0</v>
      </c>
      <c r="AR218" s="32">
        <v>0</v>
      </c>
      <c r="AS218" s="32">
        <v>0</v>
      </c>
      <c r="AT218" s="32"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1.2767999999999999</v>
      </c>
      <c r="BA218" s="32">
        <v>0</v>
      </c>
      <c r="BB218" s="32">
        <v>0</v>
      </c>
      <c r="BC218" s="32">
        <v>0</v>
      </c>
      <c r="BD218" s="32">
        <v>0</v>
      </c>
      <c r="BE218" s="32">
        <v>0</v>
      </c>
      <c r="BF218" s="32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2">
        <v>0</v>
      </c>
      <c r="BT218" s="32">
        <v>0</v>
      </c>
      <c r="BU218" s="32">
        <v>0</v>
      </c>
    </row>
    <row r="219" spans="1:73" x14ac:dyDescent="0.2">
      <c r="A219" s="44" t="s">
        <v>237</v>
      </c>
      <c r="B219" s="54">
        <v>0</v>
      </c>
      <c r="C219" s="54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0</v>
      </c>
      <c r="BU219" s="32">
        <v>0</v>
      </c>
    </row>
    <row r="220" spans="1:73" x14ac:dyDescent="0.2">
      <c r="A220" s="44" t="s">
        <v>238</v>
      </c>
      <c r="B220" s="54">
        <v>0.58850054756306047</v>
      </c>
      <c r="C220" s="54">
        <v>20.791</v>
      </c>
      <c r="D220" s="32">
        <v>0</v>
      </c>
      <c r="E220" s="32">
        <v>20.791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0</v>
      </c>
      <c r="BG220" s="32">
        <v>0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2">
        <v>0</v>
      </c>
      <c r="BP220" s="32">
        <v>0</v>
      </c>
      <c r="BQ220" s="32">
        <v>0</v>
      </c>
      <c r="BR220" s="32">
        <v>0.58850054756306047</v>
      </c>
      <c r="BS220" s="32">
        <v>0</v>
      </c>
      <c r="BT220" s="32">
        <v>0</v>
      </c>
      <c r="BU220" s="32">
        <v>0</v>
      </c>
    </row>
    <row r="221" spans="1:73" x14ac:dyDescent="0.2">
      <c r="A221" s="44" t="s">
        <v>239</v>
      </c>
      <c r="B221" s="54">
        <v>0</v>
      </c>
      <c r="C221" s="54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0</v>
      </c>
      <c r="BU221" s="32">
        <v>0</v>
      </c>
    </row>
    <row r="222" spans="1:73" x14ac:dyDescent="0.2">
      <c r="A222" s="44" t="s">
        <v>240</v>
      </c>
      <c r="B222" s="54">
        <v>0</v>
      </c>
      <c r="C222" s="54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32">
        <v>0</v>
      </c>
      <c r="BP222" s="32">
        <v>0</v>
      </c>
      <c r="BQ222" s="32">
        <v>0</v>
      </c>
      <c r="BR222" s="32">
        <v>0</v>
      </c>
      <c r="BS222" s="32">
        <v>0</v>
      </c>
      <c r="BT222" s="32">
        <v>0</v>
      </c>
      <c r="BU222" s="32">
        <v>0</v>
      </c>
    </row>
    <row r="223" spans="1:73" x14ac:dyDescent="0.2">
      <c r="A223" s="44" t="s">
        <v>241</v>
      </c>
      <c r="B223" s="54">
        <v>25.639894578839712</v>
      </c>
      <c r="C223" s="54">
        <v>24.482236024844724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20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2.2400000000000002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1.4467261117672454</v>
      </c>
      <c r="BG223" s="32">
        <v>2.2422360248447202</v>
      </c>
      <c r="BH223" s="32">
        <v>0</v>
      </c>
      <c r="BI223" s="32">
        <v>0</v>
      </c>
      <c r="BJ223" s="32">
        <v>0</v>
      </c>
      <c r="BK223" s="32">
        <v>0</v>
      </c>
      <c r="BL223" s="32">
        <v>16.133032252159762</v>
      </c>
      <c r="BM223" s="32">
        <v>0</v>
      </c>
      <c r="BN223" s="32">
        <v>7.6747360000000002</v>
      </c>
      <c r="BO223" s="32">
        <v>0</v>
      </c>
      <c r="BP223" s="32">
        <v>0.38540021491270543</v>
      </c>
      <c r="BQ223" s="32">
        <v>0</v>
      </c>
      <c r="BR223" s="32">
        <v>0</v>
      </c>
      <c r="BS223" s="32">
        <v>0</v>
      </c>
      <c r="BT223" s="32">
        <v>0</v>
      </c>
      <c r="BU223" s="32">
        <v>0</v>
      </c>
    </row>
    <row r="224" spans="1:73" x14ac:dyDescent="0.2">
      <c r="A224" s="44" t="s">
        <v>242</v>
      </c>
      <c r="B224" s="54">
        <v>0</v>
      </c>
      <c r="C224" s="54">
        <v>975.452</v>
      </c>
      <c r="D224" s="32">
        <v>0</v>
      </c>
      <c r="E224" s="32">
        <v>975.452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0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2">
        <v>0</v>
      </c>
      <c r="BT224" s="32">
        <v>0</v>
      </c>
      <c r="BU224" s="32">
        <v>0</v>
      </c>
    </row>
    <row r="225" spans="1:73" x14ac:dyDescent="0.2">
      <c r="A225" s="45" t="s">
        <v>243</v>
      </c>
      <c r="B225" s="54">
        <v>0</v>
      </c>
      <c r="C225" s="54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0</v>
      </c>
      <c r="BU225" s="32">
        <v>0</v>
      </c>
    </row>
    <row r="226" spans="1:73" x14ac:dyDescent="0.2">
      <c r="A226" s="44" t="s">
        <v>244</v>
      </c>
      <c r="B226" s="54">
        <v>77.641000000000005</v>
      </c>
      <c r="C226" s="54">
        <v>54</v>
      </c>
      <c r="D226" s="32">
        <v>77.641000000000005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54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2">
        <v>0</v>
      </c>
      <c r="BT226" s="32">
        <v>0</v>
      </c>
      <c r="BU226" s="32">
        <v>0</v>
      </c>
    </row>
    <row r="227" spans="1:73" x14ac:dyDescent="0.2">
      <c r="A227" s="44" t="s">
        <v>245</v>
      </c>
      <c r="B227" s="54">
        <v>0</v>
      </c>
      <c r="C227" s="54">
        <v>94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94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</row>
    <row r="228" spans="1:73" x14ac:dyDescent="0.2">
      <c r="A228" s="44" t="s">
        <v>246</v>
      </c>
      <c r="B228" s="54">
        <v>115.01044054756306</v>
      </c>
      <c r="C228" s="54">
        <v>0</v>
      </c>
      <c r="D228" s="32">
        <v>106.151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2.5877400000000002</v>
      </c>
      <c r="AW228" s="32">
        <v>0</v>
      </c>
      <c r="AX228" s="32">
        <v>0</v>
      </c>
      <c r="AY228" s="32">
        <v>0</v>
      </c>
      <c r="AZ228" s="32">
        <v>2.1492</v>
      </c>
      <c r="BA228" s="32">
        <v>0</v>
      </c>
      <c r="BB228" s="32">
        <v>0</v>
      </c>
      <c r="BC228" s="32">
        <v>0</v>
      </c>
      <c r="BD228" s="32">
        <v>3.5340000000000003</v>
      </c>
      <c r="BE228" s="32">
        <v>0</v>
      </c>
      <c r="BF228" s="32">
        <v>0</v>
      </c>
      <c r="BG228" s="32">
        <v>0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32">
        <v>0</v>
      </c>
      <c r="BP228" s="32">
        <v>0</v>
      </c>
      <c r="BQ228" s="32">
        <v>0</v>
      </c>
      <c r="BR228" s="32">
        <v>0.58850054756306047</v>
      </c>
      <c r="BS228" s="32">
        <v>0</v>
      </c>
      <c r="BT228" s="32">
        <v>0</v>
      </c>
      <c r="BU228" s="32">
        <v>0</v>
      </c>
    </row>
    <row r="229" spans="1:73" ht="24" x14ac:dyDescent="0.2">
      <c r="A229" s="44" t="s">
        <v>247</v>
      </c>
      <c r="B229" s="54">
        <v>13.674799999999999</v>
      </c>
      <c r="C229" s="54">
        <v>1261.5709999999999</v>
      </c>
      <c r="D229" s="32">
        <v>0</v>
      </c>
      <c r="E229" s="32">
        <v>1180.598</v>
      </c>
      <c r="F229" s="32">
        <v>0</v>
      </c>
      <c r="G229" s="32">
        <v>0</v>
      </c>
      <c r="H229" s="32">
        <v>5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80.972999999999999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8.6747999999999994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</row>
    <row r="230" spans="1:73" x14ac:dyDescent="0.2">
      <c r="A230" s="44" t="s">
        <v>248</v>
      </c>
      <c r="B230" s="54">
        <v>0</v>
      </c>
      <c r="C230" s="54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0</v>
      </c>
      <c r="BG230" s="32">
        <v>0</v>
      </c>
      <c r="BH230" s="32">
        <v>0</v>
      </c>
      <c r="BI230" s="32">
        <v>0</v>
      </c>
      <c r="BJ230" s="32">
        <v>0</v>
      </c>
      <c r="BK230" s="32">
        <v>0</v>
      </c>
      <c r="BL230" s="32">
        <v>0</v>
      </c>
      <c r="BM230" s="32">
        <v>0</v>
      </c>
      <c r="BN230" s="32">
        <v>0</v>
      </c>
      <c r="BO230" s="32">
        <v>0</v>
      </c>
      <c r="BP230" s="32">
        <v>0</v>
      </c>
      <c r="BQ230" s="32">
        <v>0</v>
      </c>
      <c r="BR230" s="32">
        <v>0</v>
      </c>
      <c r="BS230" s="32">
        <v>0</v>
      </c>
      <c r="BT230" s="32">
        <v>0</v>
      </c>
      <c r="BU230" s="32">
        <v>0</v>
      </c>
    </row>
    <row r="231" spans="1:73" x14ac:dyDescent="0.2">
      <c r="A231" s="44" t="s">
        <v>249</v>
      </c>
      <c r="B231" s="54">
        <v>0</v>
      </c>
      <c r="C231" s="54">
        <v>156.91399999999999</v>
      </c>
      <c r="D231" s="32">
        <v>0</v>
      </c>
      <c r="E231" s="32">
        <v>11.914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145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</row>
    <row r="232" spans="1:73" x14ac:dyDescent="0.2">
      <c r="A232" s="44" t="s">
        <v>250</v>
      </c>
      <c r="B232" s="54">
        <v>115.4678</v>
      </c>
      <c r="C232" s="54">
        <v>0</v>
      </c>
      <c r="D232" s="32">
        <v>110.657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1.2767999999999999</v>
      </c>
      <c r="BA232" s="32">
        <v>0</v>
      </c>
      <c r="BB232" s="32">
        <v>0</v>
      </c>
      <c r="BC232" s="32">
        <v>0</v>
      </c>
      <c r="BD232" s="32">
        <v>3.5340000000000003</v>
      </c>
      <c r="BE232" s="32">
        <v>0</v>
      </c>
      <c r="BF232" s="32">
        <v>0</v>
      </c>
      <c r="BG232" s="32">
        <v>0</v>
      </c>
      <c r="BH232" s="32">
        <v>0</v>
      </c>
      <c r="BI232" s="32">
        <v>0</v>
      </c>
      <c r="BJ232" s="32">
        <v>0</v>
      </c>
      <c r="BK232" s="32">
        <v>0</v>
      </c>
      <c r="BL232" s="32">
        <v>0</v>
      </c>
      <c r="BM232" s="32">
        <v>0</v>
      </c>
      <c r="BN232" s="32">
        <v>0</v>
      </c>
      <c r="BO232" s="32">
        <v>0</v>
      </c>
      <c r="BP232" s="32">
        <v>0</v>
      </c>
      <c r="BQ232" s="32">
        <v>0</v>
      </c>
      <c r="BR232" s="32">
        <v>0</v>
      </c>
      <c r="BS232" s="32">
        <v>0</v>
      </c>
      <c r="BT232" s="32">
        <v>0</v>
      </c>
      <c r="BU232" s="32">
        <v>0</v>
      </c>
    </row>
    <row r="233" spans="1:73" x14ac:dyDescent="0.2">
      <c r="A233" s="44" t="s">
        <v>251</v>
      </c>
      <c r="B233" s="54">
        <v>0</v>
      </c>
      <c r="C233" s="54">
        <v>53.991999999999997</v>
      </c>
      <c r="D233" s="32">
        <v>0</v>
      </c>
      <c r="E233" s="32">
        <v>-8.0000000000000002E-3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54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0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0</v>
      </c>
      <c r="BU233" s="32">
        <v>0</v>
      </c>
    </row>
    <row r="234" spans="1:73" x14ac:dyDescent="0.2">
      <c r="A234" s="44" t="s">
        <v>278</v>
      </c>
      <c r="B234" s="54">
        <v>0</v>
      </c>
      <c r="C234" s="54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0</v>
      </c>
      <c r="BG234" s="32">
        <v>0</v>
      </c>
      <c r="BH234" s="32">
        <v>0</v>
      </c>
      <c r="BI234" s="32">
        <v>0</v>
      </c>
      <c r="BJ234" s="32">
        <v>0</v>
      </c>
      <c r="BK234" s="32">
        <v>0</v>
      </c>
      <c r="BL234" s="32">
        <v>0</v>
      </c>
      <c r="BM234" s="32">
        <v>0</v>
      </c>
      <c r="BN234" s="32">
        <v>0</v>
      </c>
      <c r="BO234" s="32">
        <v>0</v>
      </c>
      <c r="BP234" s="32">
        <v>0</v>
      </c>
      <c r="BQ234" s="32">
        <v>0</v>
      </c>
      <c r="BR234" s="32">
        <v>0</v>
      </c>
      <c r="BS234" s="32">
        <v>0</v>
      </c>
      <c r="BT234" s="32">
        <v>0</v>
      </c>
      <c r="BU234" s="32">
        <v>0</v>
      </c>
    </row>
    <row r="235" spans="1:73" x14ac:dyDescent="0.2">
      <c r="A235" s="44" t="s">
        <v>252</v>
      </c>
      <c r="B235" s="54">
        <v>3495.2605599999997</v>
      </c>
      <c r="C235" s="54">
        <v>9159.9350000000013</v>
      </c>
      <c r="D235" s="32">
        <v>0</v>
      </c>
      <c r="E235" s="32">
        <v>732</v>
      </c>
      <c r="F235" s="32">
        <v>0</v>
      </c>
      <c r="G235" s="32">
        <v>0</v>
      </c>
      <c r="H235" s="32">
        <v>0</v>
      </c>
      <c r="I235" s="32">
        <v>0</v>
      </c>
      <c r="J235" s="32">
        <v>491.29399999999998</v>
      </c>
      <c r="K235" s="32">
        <v>651.97299999999996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94</v>
      </c>
      <c r="X235" s="32">
        <v>0</v>
      </c>
      <c r="Y235" s="32">
        <v>666.79100000000005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2191.8719999999998</v>
      </c>
      <c r="AG235" s="32">
        <v>7010.1710000000003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5</v>
      </c>
      <c r="AP235" s="32">
        <v>0</v>
      </c>
      <c r="AQ235" s="32">
        <v>0</v>
      </c>
      <c r="AR235" s="32">
        <v>0</v>
      </c>
      <c r="AS235" s="32">
        <v>0</v>
      </c>
      <c r="AT235" s="32">
        <v>0.19456000000000001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811.9</v>
      </c>
      <c r="BU235" s="32">
        <v>0</v>
      </c>
    </row>
    <row r="236" spans="1:73" x14ac:dyDescent="0.2">
      <c r="A236" s="44"/>
      <c r="B236" s="54"/>
      <c r="C236" s="54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0"/>
      <c r="BI236" s="30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</row>
    <row r="237" spans="1:73" s="25" customFormat="1" ht="12.75" customHeight="1" x14ac:dyDescent="0.2">
      <c r="A237" s="43" t="s">
        <v>253</v>
      </c>
      <c r="B237" s="99">
        <v>3894.8671047690918</v>
      </c>
      <c r="C237" s="99">
        <v>12328.888236024846</v>
      </c>
      <c r="D237" s="54">
        <v>326.214</v>
      </c>
      <c r="E237" s="54">
        <v>2921.1070000000004</v>
      </c>
      <c r="F237" s="54">
        <v>0</v>
      </c>
      <c r="G237" s="54">
        <v>0</v>
      </c>
      <c r="H237" s="54">
        <v>6.2279999999999998</v>
      </c>
      <c r="I237" s="54">
        <v>0</v>
      </c>
      <c r="J237" s="54">
        <v>491.29399999999998</v>
      </c>
      <c r="K237" s="54">
        <v>651.97299999999996</v>
      </c>
      <c r="L237" s="54">
        <v>0</v>
      </c>
      <c r="M237" s="54">
        <v>55.390999999999998</v>
      </c>
      <c r="N237" s="54">
        <v>0</v>
      </c>
      <c r="O237" s="54">
        <v>20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913</v>
      </c>
      <c r="X237" s="54">
        <v>0</v>
      </c>
      <c r="Y237" s="54">
        <v>666.79100000000005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80.972999999999999</v>
      </c>
      <c r="AF237" s="54">
        <v>2191.8719999999998</v>
      </c>
      <c r="AG237" s="54">
        <v>7010.1710000000003</v>
      </c>
      <c r="AH237" s="54">
        <v>0</v>
      </c>
      <c r="AI237" s="54">
        <v>0</v>
      </c>
      <c r="AJ237" s="54">
        <v>0</v>
      </c>
      <c r="AK237" s="54">
        <v>0</v>
      </c>
      <c r="AL237" s="54">
        <v>0</v>
      </c>
      <c r="AM237" s="54">
        <v>0</v>
      </c>
      <c r="AN237" s="54">
        <v>0</v>
      </c>
      <c r="AO237" s="54">
        <v>5</v>
      </c>
      <c r="AP237" s="54">
        <v>0</v>
      </c>
      <c r="AQ237" s="54">
        <v>0</v>
      </c>
      <c r="AR237" s="54">
        <v>0</v>
      </c>
      <c r="AS237" s="54">
        <v>0</v>
      </c>
      <c r="AT237" s="54">
        <v>0.19456000000000001</v>
      </c>
      <c r="AU237" s="54">
        <v>2.2400000000000002</v>
      </c>
      <c r="AV237" s="54">
        <v>5.1754800000000003</v>
      </c>
      <c r="AW237" s="54">
        <v>0</v>
      </c>
      <c r="AX237" s="54">
        <v>0</v>
      </c>
      <c r="AY237" s="54">
        <v>0</v>
      </c>
      <c r="AZ237" s="54">
        <v>19.555800000000001</v>
      </c>
      <c r="BA237" s="54">
        <v>0</v>
      </c>
      <c r="BB237" s="54">
        <v>0</v>
      </c>
      <c r="BC237" s="54">
        <v>0</v>
      </c>
      <c r="BD237" s="54">
        <v>10.602</v>
      </c>
      <c r="BE237" s="54">
        <v>0</v>
      </c>
      <c r="BF237" s="54">
        <v>1.4467261117672454</v>
      </c>
      <c r="BG237" s="54">
        <v>2.2422360248447202</v>
      </c>
      <c r="BH237" s="54">
        <v>0</v>
      </c>
      <c r="BI237" s="54">
        <v>0</v>
      </c>
      <c r="BJ237" s="54">
        <v>0</v>
      </c>
      <c r="BK237" s="54">
        <v>0</v>
      </c>
      <c r="BL237" s="54">
        <v>16.133032252159762</v>
      </c>
      <c r="BM237" s="54">
        <v>0</v>
      </c>
      <c r="BN237" s="54">
        <v>11.512104000000001</v>
      </c>
      <c r="BO237" s="54">
        <v>0</v>
      </c>
      <c r="BP237" s="54">
        <v>0.38540021491270543</v>
      </c>
      <c r="BQ237" s="54">
        <v>0</v>
      </c>
      <c r="BR237" s="54">
        <v>2.3540021902522419</v>
      </c>
      <c r="BS237" s="54">
        <v>0</v>
      </c>
      <c r="BT237" s="54">
        <v>811.9</v>
      </c>
      <c r="BU237" s="54">
        <v>0</v>
      </c>
    </row>
    <row r="238" spans="1:73" x14ac:dyDescent="0.2">
      <c r="A238" s="4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30"/>
      <c r="BI238" s="30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</row>
    <row r="239" spans="1:73" s="25" customFormat="1" ht="12.75" customHeight="1" x14ac:dyDescent="0.2">
      <c r="A239" s="43" t="s">
        <v>254</v>
      </c>
      <c r="B239" s="99">
        <v>5789384.3976463675</v>
      </c>
      <c r="C239" s="99">
        <v>13416901.56181165</v>
      </c>
      <c r="D239" s="54">
        <v>931743.78</v>
      </c>
      <c r="E239" s="54">
        <v>2438308.1020000004</v>
      </c>
      <c r="F239" s="54">
        <v>156444.01200000008</v>
      </c>
      <c r="G239" s="54">
        <v>76469.868999999992</v>
      </c>
      <c r="H239" s="54">
        <v>459602.19900000002</v>
      </c>
      <c r="I239" s="54">
        <v>336054.011</v>
      </c>
      <c r="J239" s="54">
        <v>606232.39100000018</v>
      </c>
      <c r="K239" s="54">
        <v>2001286.088</v>
      </c>
      <c r="L239" s="54">
        <v>374446.9819999999</v>
      </c>
      <c r="M239" s="54">
        <v>3325283.3203684213</v>
      </c>
      <c r="N239" s="54">
        <v>395244.97999999992</v>
      </c>
      <c r="O239" s="54">
        <v>2023800.4779999999</v>
      </c>
      <c r="P239" s="54">
        <v>416495.02</v>
      </c>
      <c r="Q239" s="54">
        <v>34651</v>
      </c>
      <c r="R239" s="54">
        <v>17443</v>
      </c>
      <c r="S239" s="54">
        <v>14370</v>
      </c>
      <c r="T239" s="54">
        <v>229647.57700000002</v>
      </c>
      <c r="U239" s="54">
        <v>39992.926000000007</v>
      </c>
      <c r="V239" s="54">
        <v>0</v>
      </c>
      <c r="W239" s="54">
        <v>19607</v>
      </c>
      <c r="X239" s="54">
        <v>77531.634999999995</v>
      </c>
      <c r="Y239" s="54">
        <v>106217.90299999999</v>
      </c>
      <c r="Z239" s="54">
        <v>8560.2039999999997</v>
      </c>
      <c r="AA239" s="54">
        <v>97580.703999999998</v>
      </c>
      <c r="AB239" s="54">
        <v>10593.512000000001</v>
      </c>
      <c r="AC239" s="54">
        <v>226730.04499999998</v>
      </c>
      <c r="AD239" s="54">
        <v>422320.804</v>
      </c>
      <c r="AE239" s="54">
        <v>407768.66100000002</v>
      </c>
      <c r="AF239" s="54">
        <v>110885.579</v>
      </c>
      <c r="AG239" s="54">
        <v>101031.47899999999</v>
      </c>
      <c r="AH239" s="54">
        <v>0</v>
      </c>
      <c r="AI239" s="54">
        <v>4346.2950000000001</v>
      </c>
      <c r="AJ239" s="54">
        <v>0</v>
      </c>
      <c r="AK239" s="54">
        <v>9388.0589999999993</v>
      </c>
      <c r="AL239" s="54">
        <v>740.15000000000009</v>
      </c>
      <c r="AM239" s="54">
        <v>7446.79</v>
      </c>
      <c r="AN239" s="54">
        <v>11</v>
      </c>
      <c r="AO239" s="54">
        <v>11100</v>
      </c>
      <c r="AP239" s="54">
        <v>0</v>
      </c>
      <c r="AQ239" s="54">
        <v>524.91999999999996</v>
      </c>
      <c r="AR239" s="54">
        <v>0</v>
      </c>
      <c r="AS239" s="54">
        <v>31136.100000000002</v>
      </c>
      <c r="AT239" s="54">
        <v>35332.37632000001</v>
      </c>
      <c r="AU239" s="54">
        <v>29470.885759999997</v>
      </c>
      <c r="AV239" s="54">
        <v>260918.18687999967</v>
      </c>
      <c r="AW239" s="54">
        <v>382142.40700000006</v>
      </c>
      <c r="AX239" s="54">
        <v>276508.28428783995</v>
      </c>
      <c r="AY239" s="54">
        <v>226033.93599999999</v>
      </c>
      <c r="AZ239" s="54">
        <v>215161.70159999994</v>
      </c>
      <c r="BA239" s="54">
        <v>238022.86699999991</v>
      </c>
      <c r="BB239" s="54">
        <v>105567.28894217906</v>
      </c>
      <c r="BC239" s="54">
        <v>57272.154999999984</v>
      </c>
      <c r="BD239" s="54">
        <v>487346.81599999999</v>
      </c>
      <c r="BE239" s="54">
        <v>912661.13800000015</v>
      </c>
      <c r="BF239" s="54">
        <v>141541.33433691398</v>
      </c>
      <c r="BG239" s="54">
        <v>81587.490683229786</v>
      </c>
      <c r="BH239" s="54">
        <v>0</v>
      </c>
      <c r="BI239" s="54">
        <v>104630.72099999999</v>
      </c>
      <c r="BJ239" s="54">
        <v>0</v>
      </c>
      <c r="BK239" s="54">
        <v>5865.9579999999996</v>
      </c>
      <c r="BL239" s="54">
        <v>22259.551249917418</v>
      </c>
      <c r="BM239" s="54">
        <v>5564.8590000000004</v>
      </c>
      <c r="BN239" s="54">
        <v>6305.2611264000052</v>
      </c>
      <c r="BO239" s="54">
        <v>0</v>
      </c>
      <c r="BP239" s="54">
        <v>593.5511674922318</v>
      </c>
      <c r="BQ239" s="54">
        <v>10163.883999999998</v>
      </c>
      <c r="BR239" s="54">
        <v>2940.1487356250532</v>
      </c>
      <c r="BS239" s="54">
        <v>25695.935000000005</v>
      </c>
      <c r="BT239" s="54">
        <v>811.9</v>
      </c>
      <c r="BU239" s="54">
        <v>1836.087</v>
      </c>
    </row>
    <row r="240" spans="1:73" x14ac:dyDescent="0.2">
      <c r="A240" s="4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30"/>
      <c r="BI240" s="30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</row>
    <row r="241" spans="1:73" x14ac:dyDescent="0.2">
      <c r="A241" s="44" t="s">
        <v>255</v>
      </c>
      <c r="B241" s="54">
        <v>136938.83199999999</v>
      </c>
      <c r="C241" s="54">
        <v>1642482.2420144151</v>
      </c>
      <c r="D241" s="32">
        <v>0</v>
      </c>
      <c r="E241" s="32">
        <v>387578.61100000003</v>
      </c>
      <c r="F241" s="32">
        <v>8004.3440000000001</v>
      </c>
      <c r="G241" s="32">
        <v>17808.617999999999</v>
      </c>
      <c r="H241" s="32">
        <v>0</v>
      </c>
      <c r="I241" s="32">
        <v>93900</v>
      </c>
      <c r="J241" s="32">
        <v>0</v>
      </c>
      <c r="K241" s="32">
        <v>316660.89200000005</v>
      </c>
      <c r="L241" s="32">
        <v>0</v>
      </c>
      <c r="M241" s="32">
        <v>181710.86800000002</v>
      </c>
      <c r="N241" s="32">
        <v>46320</v>
      </c>
      <c r="O241" s="32">
        <v>87678.115999999995</v>
      </c>
      <c r="P241" s="32">
        <v>0</v>
      </c>
      <c r="Q241" s="32">
        <v>17684</v>
      </c>
      <c r="R241" s="32">
        <v>19488.5</v>
      </c>
      <c r="S241" s="32">
        <v>5023</v>
      </c>
      <c r="T241" s="32">
        <v>0</v>
      </c>
      <c r="U241" s="32">
        <v>3333.9650000000001</v>
      </c>
      <c r="V241" s="32">
        <v>4127</v>
      </c>
      <c r="W241" s="32">
        <v>5356</v>
      </c>
      <c r="X241" s="32">
        <v>0</v>
      </c>
      <c r="Y241" s="32">
        <v>4000</v>
      </c>
      <c r="Z241" s="32">
        <v>11965</v>
      </c>
      <c r="AA241" s="32">
        <v>31881.305</v>
      </c>
      <c r="AB241" s="32">
        <v>23198.487999999998</v>
      </c>
      <c r="AC241" s="32">
        <v>15085.478999999999</v>
      </c>
      <c r="AD241" s="32">
        <v>0</v>
      </c>
      <c r="AE241" s="32">
        <v>44891.241999999998</v>
      </c>
      <c r="AF241" s="32">
        <v>14934.8</v>
      </c>
      <c r="AG241" s="32">
        <v>0</v>
      </c>
      <c r="AH241" s="32">
        <v>0</v>
      </c>
      <c r="AI241" s="32">
        <v>2656.8819999999996</v>
      </c>
      <c r="AJ241" s="32">
        <v>1869.8</v>
      </c>
      <c r="AK241" s="32">
        <v>583.34900000000005</v>
      </c>
      <c r="AL241" s="32">
        <v>0</v>
      </c>
      <c r="AM241" s="32">
        <v>1788.7900000000002</v>
      </c>
      <c r="AN241" s="32">
        <v>0</v>
      </c>
      <c r="AO241" s="32">
        <v>1380</v>
      </c>
      <c r="AP241" s="32">
        <v>0</v>
      </c>
      <c r="AQ241" s="32">
        <v>51.5045</v>
      </c>
      <c r="AR241" s="32">
        <v>7030.9</v>
      </c>
      <c r="AS241" s="32">
        <v>1016.6</v>
      </c>
      <c r="AT241" s="32">
        <v>0</v>
      </c>
      <c r="AU241" s="32">
        <v>3666.56</v>
      </c>
      <c r="AV241" s="32">
        <v>0</v>
      </c>
      <c r="AW241" s="32">
        <v>173713.70900000009</v>
      </c>
      <c r="AX241" s="32">
        <v>0</v>
      </c>
      <c r="AY241" s="32">
        <v>25328.274205414575</v>
      </c>
      <c r="AZ241" s="32">
        <v>0</v>
      </c>
      <c r="BA241" s="32">
        <v>19332.601999999999</v>
      </c>
      <c r="BB241" s="32">
        <v>0</v>
      </c>
      <c r="BC241" s="32">
        <v>5518.4903090000007</v>
      </c>
      <c r="BD241" s="32">
        <v>0</v>
      </c>
      <c r="BE241" s="32">
        <v>180500.522</v>
      </c>
      <c r="BF241" s="32">
        <v>0</v>
      </c>
      <c r="BG241" s="32">
        <v>0</v>
      </c>
      <c r="BH241" s="32">
        <v>0</v>
      </c>
      <c r="BI241" s="32">
        <v>0</v>
      </c>
      <c r="BJ241" s="32">
        <v>0</v>
      </c>
      <c r="BK241" s="32">
        <v>1186.8510000000001</v>
      </c>
      <c r="BL241" s="32">
        <v>0</v>
      </c>
      <c r="BM241" s="32">
        <v>247.751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35.905999999999999</v>
      </c>
      <c r="BT241" s="32">
        <v>0</v>
      </c>
      <c r="BU241" s="32">
        <v>584.78499999999997</v>
      </c>
    </row>
    <row r="242" spans="1:73" x14ac:dyDescent="0.2">
      <c r="A242" s="44" t="s">
        <v>256</v>
      </c>
      <c r="B242" s="54">
        <v>157675.00847999999</v>
      </c>
      <c r="C242" s="54">
        <v>1719439.9086535797</v>
      </c>
      <c r="D242" s="32">
        <v>0</v>
      </c>
      <c r="E242" s="32">
        <v>221322.26199999999</v>
      </c>
      <c r="F242" s="32">
        <v>0</v>
      </c>
      <c r="G242" s="32">
        <v>5947.3559999999998</v>
      </c>
      <c r="H242" s="32">
        <v>0</v>
      </c>
      <c r="I242" s="32">
        <v>18100</v>
      </c>
      <c r="J242" s="32">
        <v>0</v>
      </c>
      <c r="K242" s="32">
        <v>431364.86099999998</v>
      </c>
      <c r="L242" s="32">
        <v>0</v>
      </c>
      <c r="M242" s="32">
        <v>336312.63900000002</v>
      </c>
      <c r="N242" s="32">
        <v>0</v>
      </c>
      <c r="O242" s="32">
        <v>213490.514</v>
      </c>
      <c r="P242" s="32">
        <v>0</v>
      </c>
      <c r="Q242" s="32">
        <v>48117</v>
      </c>
      <c r="R242" s="32">
        <v>0</v>
      </c>
      <c r="S242" s="32">
        <v>6444</v>
      </c>
      <c r="T242" s="32">
        <v>0</v>
      </c>
      <c r="U242" s="32">
        <v>115.01900000000001</v>
      </c>
      <c r="V242" s="32">
        <v>0</v>
      </c>
      <c r="W242" s="32">
        <v>2783</v>
      </c>
      <c r="X242" s="32">
        <v>0</v>
      </c>
      <c r="Y242" s="32">
        <v>68000</v>
      </c>
      <c r="Z242" s="32">
        <v>0</v>
      </c>
      <c r="AA242" s="32">
        <v>26119.722000000002</v>
      </c>
      <c r="AB242" s="32">
        <v>0</v>
      </c>
      <c r="AC242" s="32">
        <v>25316.525000000001</v>
      </c>
      <c r="AD242" s="32">
        <v>151057.196</v>
      </c>
      <c r="AE242" s="32">
        <v>65591.497999999963</v>
      </c>
      <c r="AF242" s="32">
        <v>0</v>
      </c>
      <c r="AG242" s="32">
        <v>21315.825000000001</v>
      </c>
      <c r="AH242" s="32">
        <v>0</v>
      </c>
      <c r="AI242" s="32">
        <v>6.0620000000000003</v>
      </c>
      <c r="AJ242" s="32">
        <v>0</v>
      </c>
      <c r="AK242" s="32">
        <v>1832.4069999999999</v>
      </c>
      <c r="AL242" s="32">
        <v>0</v>
      </c>
      <c r="AM242" s="32">
        <v>972.59</v>
      </c>
      <c r="AN242" s="32">
        <v>0</v>
      </c>
      <c r="AO242" s="32">
        <v>1739</v>
      </c>
      <c r="AP242" s="32">
        <v>0</v>
      </c>
      <c r="AQ242" s="32">
        <v>0</v>
      </c>
      <c r="AR242" s="32">
        <v>0</v>
      </c>
      <c r="AS242" s="32">
        <v>4108</v>
      </c>
      <c r="AT242" s="32">
        <v>6617.8124800000005</v>
      </c>
      <c r="AU242" s="32">
        <v>1841.0624</v>
      </c>
      <c r="AV242" s="32">
        <v>0</v>
      </c>
      <c r="AW242" s="32">
        <v>114958.01700000001</v>
      </c>
      <c r="AX242" s="32">
        <v>0</v>
      </c>
      <c r="AY242" s="32">
        <v>12860.828253579859</v>
      </c>
      <c r="AZ242" s="32">
        <v>0</v>
      </c>
      <c r="BA242" s="32">
        <v>12139.52</v>
      </c>
      <c r="BB242" s="32">
        <v>0</v>
      </c>
      <c r="BC242" s="32">
        <v>9583.8559999999998</v>
      </c>
      <c r="BD242" s="32">
        <v>0</v>
      </c>
      <c r="BE242" s="32">
        <v>43849.796999999999</v>
      </c>
      <c r="BF242" s="32">
        <v>0</v>
      </c>
      <c r="BG242" s="32">
        <v>0</v>
      </c>
      <c r="BH242" s="32">
        <v>0</v>
      </c>
      <c r="BI242" s="32">
        <v>423.47199999999998</v>
      </c>
      <c r="BJ242" s="32">
        <v>0</v>
      </c>
      <c r="BK242" s="32">
        <v>88.855999999999995</v>
      </c>
      <c r="BL242" s="32">
        <v>0</v>
      </c>
      <c r="BM242" s="32">
        <v>0</v>
      </c>
      <c r="BN242" s="32">
        <v>0</v>
      </c>
      <c r="BO242" s="32">
        <v>17725.024000000001</v>
      </c>
      <c r="BP242" s="32">
        <v>0</v>
      </c>
      <c r="BQ242" s="32">
        <v>310.10500000000002</v>
      </c>
      <c r="BR242" s="32">
        <v>0</v>
      </c>
      <c r="BS242" s="32">
        <v>4581.1980000000003</v>
      </c>
      <c r="BT242" s="32">
        <v>0</v>
      </c>
      <c r="BU242" s="32">
        <v>170.738</v>
      </c>
    </row>
    <row r="243" spans="1:73" x14ac:dyDescent="0.2">
      <c r="A243" s="44" t="s">
        <v>257</v>
      </c>
      <c r="B243" s="54">
        <v>0</v>
      </c>
      <c r="C243" s="54">
        <v>610967.01052246382</v>
      </c>
      <c r="D243" s="32">
        <v>0</v>
      </c>
      <c r="E243" s="32">
        <v>432609</v>
      </c>
      <c r="F243" s="32">
        <v>0</v>
      </c>
      <c r="G243" s="32">
        <v>127.405</v>
      </c>
      <c r="H243" s="32">
        <v>0</v>
      </c>
      <c r="I243" s="32">
        <v>0</v>
      </c>
      <c r="J243" s="32">
        <v>0</v>
      </c>
      <c r="K243" s="32">
        <v>2250</v>
      </c>
      <c r="L243" s="32">
        <v>0</v>
      </c>
      <c r="M243" s="32">
        <v>4193.3140000000003</v>
      </c>
      <c r="N243" s="32">
        <v>0</v>
      </c>
      <c r="O243" s="32">
        <v>636.46100000000001</v>
      </c>
      <c r="P243" s="32">
        <v>0</v>
      </c>
      <c r="Q243" s="32">
        <v>760</v>
      </c>
      <c r="R243" s="32">
        <v>0</v>
      </c>
      <c r="S243" s="32">
        <v>0</v>
      </c>
      <c r="T243" s="32">
        <v>0</v>
      </c>
      <c r="U243" s="32">
        <v>3300</v>
      </c>
      <c r="V243" s="32">
        <v>0</v>
      </c>
      <c r="W243" s="32">
        <v>3666</v>
      </c>
      <c r="X243" s="32">
        <v>0</v>
      </c>
      <c r="Y243" s="32">
        <v>0</v>
      </c>
      <c r="Z243" s="32">
        <v>0</v>
      </c>
      <c r="AA243" s="32">
        <v>2162.5</v>
      </c>
      <c r="AB243" s="32">
        <v>0</v>
      </c>
      <c r="AC243" s="32">
        <v>1628.472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11712.65</v>
      </c>
      <c r="AJ243" s="32">
        <v>0</v>
      </c>
      <c r="AK243" s="32">
        <v>1476.713</v>
      </c>
      <c r="AL243" s="32">
        <v>0</v>
      </c>
      <c r="AM243" s="32">
        <v>656.72000000000014</v>
      </c>
      <c r="AN243" s="32">
        <v>0</v>
      </c>
      <c r="AO243" s="32">
        <v>180</v>
      </c>
      <c r="AP243" s="32">
        <v>0</v>
      </c>
      <c r="AQ243" s="32">
        <v>1155.4787900000001</v>
      </c>
      <c r="AR243" s="32">
        <v>0</v>
      </c>
      <c r="AS243" s="32">
        <v>406</v>
      </c>
      <c r="AT243" s="32">
        <v>0</v>
      </c>
      <c r="AU243" s="32">
        <v>0</v>
      </c>
      <c r="AV243" s="32">
        <v>0</v>
      </c>
      <c r="AW243" s="32">
        <v>24086.22</v>
      </c>
      <c r="AX243" s="32">
        <v>0</v>
      </c>
      <c r="AY243" s="32">
        <v>7392.5477324637131</v>
      </c>
      <c r="AZ243" s="32">
        <v>0</v>
      </c>
      <c r="BA243" s="32">
        <v>21126.66</v>
      </c>
      <c r="BB243" s="32">
        <v>0</v>
      </c>
      <c r="BC243" s="32">
        <v>81200</v>
      </c>
      <c r="BD243" s="32">
        <v>0</v>
      </c>
      <c r="BE243" s="32">
        <v>8490.3829999999998</v>
      </c>
      <c r="BF243" s="32">
        <v>0</v>
      </c>
      <c r="BG243" s="32">
        <v>0</v>
      </c>
      <c r="BH243" s="32">
        <v>0</v>
      </c>
      <c r="BI243" s="32">
        <v>1627.799</v>
      </c>
      <c r="BJ243" s="32">
        <v>0</v>
      </c>
      <c r="BK243" s="32">
        <v>5.742</v>
      </c>
      <c r="BL243" s="32">
        <v>0</v>
      </c>
      <c r="BM243" s="32">
        <v>0</v>
      </c>
      <c r="BN243" s="32">
        <v>0</v>
      </c>
      <c r="BO243" s="32">
        <v>16.945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</row>
    <row r="244" spans="1:73" x14ac:dyDescent="0.2">
      <c r="A244" s="123" t="s">
        <v>439</v>
      </c>
      <c r="B244" s="54">
        <v>654028.23600000003</v>
      </c>
      <c r="C244" s="54">
        <v>1915023.1362085417</v>
      </c>
      <c r="D244" s="32">
        <v>0</v>
      </c>
      <c r="E244" s="32">
        <v>65238.106</v>
      </c>
      <c r="F244" s="32">
        <v>0</v>
      </c>
      <c r="G244" s="32">
        <v>5591.02</v>
      </c>
      <c r="H244" s="32">
        <v>0</v>
      </c>
      <c r="I244" s="32">
        <v>10850</v>
      </c>
      <c r="J244" s="32">
        <v>569037.73699999996</v>
      </c>
      <c r="K244" s="32">
        <v>746393.68700000003</v>
      </c>
      <c r="L244" s="32">
        <v>9476.5280000000002</v>
      </c>
      <c r="M244" s="32">
        <v>75192.914000000004</v>
      </c>
      <c r="N244" s="32">
        <v>75513.971000000005</v>
      </c>
      <c r="O244" s="32">
        <v>115512.664</v>
      </c>
      <c r="P244" s="32">
        <v>0</v>
      </c>
      <c r="Q244" s="32">
        <v>0</v>
      </c>
      <c r="R244" s="32">
        <v>0</v>
      </c>
      <c r="S244" s="32">
        <v>223</v>
      </c>
      <c r="T244" s="32">
        <v>0</v>
      </c>
      <c r="U244" s="32">
        <v>1516.2180000000001</v>
      </c>
      <c r="V244" s="32">
        <v>0</v>
      </c>
      <c r="W244" s="32">
        <v>189</v>
      </c>
      <c r="X244" s="32">
        <v>0</v>
      </c>
      <c r="Y244" s="32">
        <v>0</v>
      </c>
      <c r="Z244" s="32">
        <v>0</v>
      </c>
      <c r="AA244" s="32">
        <v>20676.416000000001</v>
      </c>
      <c r="AB244" s="32">
        <v>0</v>
      </c>
      <c r="AC244" s="32">
        <v>12267.703</v>
      </c>
      <c r="AD244" s="32">
        <v>0</v>
      </c>
      <c r="AE244" s="32">
        <v>30105.598999999998</v>
      </c>
      <c r="AF244" s="32">
        <v>0</v>
      </c>
      <c r="AG244" s="32">
        <v>0</v>
      </c>
      <c r="AH244" s="32">
        <v>0</v>
      </c>
      <c r="AI244" s="32">
        <v>502.25599999999997</v>
      </c>
      <c r="AJ244" s="32">
        <v>0</v>
      </c>
      <c r="AK244" s="32">
        <v>1480.788</v>
      </c>
      <c r="AL244" s="32">
        <v>0</v>
      </c>
      <c r="AM244" s="32">
        <v>1018.66</v>
      </c>
      <c r="AN244" s="32">
        <v>0</v>
      </c>
      <c r="AO244" s="32">
        <v>376</v>
      </c>
      <c r="AP244" s="32">
        <v>0</v>
      </c>
      <c r="AQ244" s="32">
        <v>0</v>
      </c>
      <c r="AR244" s="32">
        <v>0</v>
      </c>
      <c r="AS244" s="32">
        <v>665.8</v>
      </c>
      <c r="AT244" s="32">
        <v>0</v>
      </c>
      <c r="AU244" s="32">
        <v>343.30239999999998</v>
      </c>
      <c r="AV244" s="32">
        <v>0</v>
      </c>
      <c r="AW244" s="32">
        <v>48657.233999999997</v>
      </c>
      <c r="AX244" s="32">
        <v>0</v>
      </c>
      <c r="AY244" s="32">
        <v>9568.2008085418856</v>
      </c>
      <c r="AZ244" s="32">
        <v>0</v>
      </c>
      <c r="BA244" s="32">
        <v>64164.637999999999</v>
      </c>
      <c r="BB244" s="32">
        <v>0</v>
      </c>
      <c r="BC244" s="32">
        <v>2396.9650000000001</v>
      </c>
      <c r="BD244" s="32">
        <v>0</v>
      </c>
      <c r="BE244" s="32">
        <v>670747.59199999995</v>
      </c>
      <c r="BF244" s="32">
        <v>0</v>
      </c>
      <c r="BG244" s="32">
        <v>0</v>
      </c>
      <c r="BH244" s="32">
        <v>0</v>
      </c>
      <c r="BI244" s="32">
        <v>635.66999999999996</v>
      </c>
      <c r="BJ244" s="32">
        <v>0</v>
      </c>
      <c r="BK244" s="32">
        <v>543.471</v>
      </c>
      <c r="BL244" s="32">
        <v>0</v>
      </c>
      <c r="BM244" s="32">
        <v>13190.376</v>
      </c>
      <c r="BN244" s="32">
        <v>0</v>
      </c>
      <c r="BO244" s="32">
        <v>3752.24</v>
      </c>
      <c r="BP244" s="32">
        <v>0</v>
      </c>
      <c r="BQ244" s="32">
        <v>0</v>
      </c>
      <c r="BR244" s="32">
        <v>0</v>
      </c>
      <c r="BS244" s="32">
        <v>823.49400000000003</v>
      </c>
      <c r="BT244" s="32">
        <v>0</v>
      </c>
      <c r="BU244" s="32">
        <v>553.16</v>
      </c>
    </row>
    <row r="245" spans="1:73" x14ac:dyDescent="0.2">
      <c r="A245" s="14" t="s">
        <v>416</v>
      </c>
      <c r="B245" s="54">
        <v>0</v>
      </c>
      <c r="C245" s="54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0">
        <v>0</v>
      </c>
      <c r="BI245" s="30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</row>
    <row r="246" spans="1:73" s="25" customFormat="1" ht="12.75" customHeight="1" x14ac:dyDescent="0.2">
      <c r="A246" s="43"/>
      <c r="B246" s="99"/>
      <c r="C246" s="99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</row>
    <row r="247" spans="1:73" x14ac:dyDescent="0.2">
      <c r="A247" s="43" t="s">
        <v>417</v>
      </c>
      <c r="B247" s="54">
        <v>948642.07648000005</v>
      </c>
      <c r="C247" s="54">
        <v>5887912.2973990003</v>
      </c>
      <c r="D247" s="54">
        <v>0</v>
      </c>
      <c r="E247" s="54">
        <v>1106747.9790000001</v>
      </c>
      <c r="F247" s="54">
        <v>8004.3440000000001</v>
      </c>
      <c r="G247" s="54">
        <v>29474.398999999998</v>
      </c>
      <c r="H247" s="54">
        <v>0</v>
      </c>
      <c r="I247" s="54">
        <v>122850</v>
      </c>
      <c r="J247" s="54">
        <v>569037.73699999996</v>
      </c>
      <c r="K247" s="54">
        <v>1496669.44</v>
      </c>
      <c r="L247" s="54">
        <v>9476.5280000000002</v>
      </c>
      <c r="M247" s="54">
        <v>597409.7350000001</v>
      </c>
      <c r="N247" s="54">
        <v>121833.97100000001</v>
      </c>
      <c r="O247" s="54">
        <v>417317.755</v>
      </c>
      <c r="P247" s="54">
        <v>0</v>
      </c>
      <c r="Q247" s="54">
        <v>66561</v>
      </c>
      <c r="R247" s="54">
        <v>19488.5</v>
      </c>
      <c r="S247" s="54">
        <v>11690</v>
      </c>
      <c r="T247" s="54">
        <v>0</v>
      </c>
      <c r="U247" s="54">
        <v>8265.2020000000011</v>
      </c>
      <c r="V247" s="54">
        <v>4127</v>
      </c>
      <c r="W247" s="54">
        <v>11994</v>
      </c>
      <c r="X247" s="54">
        <v>0</v>
      </c>
      <c r="Y247" s="54">
        <v>72000</v>
      </c>
      <c r="Z247" s="54">
        <v>11965</v>
      </c>
      <c r="AA247" s="54">
        <v>80839.942999999999</v>
      </c>
      <c r="AB247" s="54">
        <v>23198.487999999998</v>
      </c>
      <c r="AC247" s="54">
        <v>54298.179000000004</v>
      </c>
      <c r="AD247" s="54">
        <v>151057.196</v>
      </c>
      <c r="AE247" s="54">
        <v>140588.33899999995</v>
      </c>
      <c r="AF247" s="54">
        <v>14934.8</v>
      </c>
      <c r="AG247" s="54">
        <v>21315.825000000001</v>
      </c>
      <c r="AH247" s="54">
        <v>0</v>
      </c>
      <c r="AI247" s="54">
        <v>14877.849999999999</v>
      </c>
      <c r="AJ247" s="54">
        <v>1869.8</v>
      </c>
      <c r="AK247" s="54">
        <v>5373.2569999999996</v>
      </c>
      <c r="AL247" s="54">
        <v>0</v>
      </c>
      <c r="AM247" s="54">
        <v>4436.76</v>
      </c>
      <c r="AN247" s="54">
        <v>0</v>
      </c>
      <c r="AO247" s="54">
        <v>3675</v>
      </c>
      <c r="AP247" s="54">
        <v>0</v>
      </c>
      <c r="AQ247" s="54">
        <v>1206.9832900000001</v>
      </c>
      <c r="AR247" s="54">
        <v>7030.9</v>
      </c>
      <c r="AS247" s="54">
        <v>6196.4000000000005</v>
      </c>
      <c r="AT247" s="54">
        <v>6617.8124800000005</v>
      </c>
      <c r="AU247" s="54">
        <v>5850.9247999999998</v>
      </c>
      <c r="AV247" s="54">
        <v>0</v>
      </c>
      <c r="AW247" s="54">
        <v>361415.18000000011</v>
      </c>
      <c r="AX247" s="54">
        <v>0</v>
      </c>
      <c r="AY247" s="54">
        <v>55149.851000000031</v>
      </c>
      <c r="AZ247" s="54">
        <v>0</v>
      </c>
      <c r="BA247" s="54">
        <v>116763.42</v>
      </c>
      <c r="BB247" s="54">
        <v>0</v>
      </c>
      <c r="BC247" s="54">
        <v>98699.311308999997</v>
      </c>
      <c r="BD247" s="54">
        <v>0</v>
      </c>
      <c r="BE247" s="54">
        <v>903588.29399999999</v>
      </c>
      <c r="BF247" s="54">
        <v>0</v>
      </c>
      <c r="BG247" s="54">
        <v>0</v>
      </c>
      <c r="BH247" s="30">
        <v>0</v>
      </c>
      <c r="BI247" s="30">
        <v>2686.9409999999998</v>
      </c>
      <c r="BJ247" s="54">
        <v>0</v>
      </c>
      <c r="BK247" s="54">
        <v>1824.92</v>
      </c>
      <c r="BL247" s="54">
        <v>0</v>
      </c>
      <c r="BM247" s="54">
        <v>13438.127</v>
      </c>
      <c r="BN247" s="54">
        <v>0</v>
      </c>
      <c r="BO247" s="54">
        <v>21494.209000000003</v>
      </c>
      <c r="BP247" s="54">
        <v>0</v>
      </c>
      <c r="BQ247" s="54">
        <v>310.10500000000002</v>
      </c>
      <c r="BR247" s="54">
        <v>0</v>
      </c>
      <c r="BS247" s="54">
        <v>5440.598</v>
      </c>
      <c r="BT247" s="54">
        <v>0</v>
      </c>
      <c r="BU247" s="54">
        <v>1308.683</v>
      </c>
    </row>
    <row r="248" spans="1:73" x14ac:dyDescent="0.2">
      <c r="A248" s="43"/>
      <c r="B248" s="69"/>
      <c r="C248" s="6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</row>
    <row r="249" spans="1:73" x14ac:dyDescent="0.2">
      <c r="A249" s="1" t="s">
        <v>418</v>
      </c>
      <c r="B249" s="54">
        <v>-1127.7850000000001</v>
      </c>
      <c r="C249" s="54">
        <v>398214.55199999909</v>
      </c>
      <c r="D249" s="30">
        <v>0</v>
      </c>
      <c r="E249" s="30">
        <v>324917.39499999909</v>
      </c>
      <c r="F249" s="30">
        <v>0</v>
      </c>
      <c r="G249" s="30">
        <v>0</v>
      </c>
      <c r="H249" s="30">
        <v>0</v>
      </c>
      <c r="I249" s="30">
        <v>0</v>
      </c>
      <c r="J249" s="30">
        <v>-1052.5520000000001</v>
      </c>
      <c r="K249" s="30">
        <v>72987.156999999992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310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  <c r="AU249" s="30">
        <v>0</v>
      </c>
      <c r="AV249" s="30">
        <v>0</v>
      </c>
      <c r="AW249" s="30">
        <v>0</v>
      </c>
      <c r="AX249" s="30">
        <v>0</v>
      </c>
      <c r="AY249" s="30">
        <v>0</v>
      </c>
      <c r="AZ249" s="30">
        <v>0</v>
      </c>
      <c r="BA249" s="30">
        <v>0</v>
      </c>
      <c r="BB249" s="30">
        <v>0</v>
      </c>
      <c r="BC249" s="30">
        <v>0</v>
      </c>
      <c r="BD249" s="30">
        <v>0</v>
      </c>
      <c r="BE249" s="30">
        <v>0</v>
      </c>
      <c r="BF249" s="30">
        <v>0</v>
      </c>
      <c r="BG249" s="30">
        <v>0</v>
      </c>
      <c r="BH249" s="32">
        <v>0</v>
      </c>
      <c r="BI249" s="32">
        <v>0</v>
      </c>
      <c r="BJ249" s="30">
        <v>0</v>
      </c>
      <c r="BK249" s="30">
        <v>0</v>
      </c>
      <c r="BL249" s="30">
        <v>0</v>
      </c>
      <c r="BM249" s="30">
        <v>0</v>
      </c>
      <c r="BN249" s="30">
        <v>0</v>
      </c>
      <c r="BO249" s="30">
        <v>0</v>
      </c>
      <c r="BP249" s="30">
        <v>0</v>
      </c>
      <c r="BQ249" s="30">
        <v>0</v>
      </c>
      <c r="BR249" s="30">
        <v>0</v>
      </c>
      <c r="BS249" s="30">
        <v>0</v>
      </c>
      <c r="BT249" s="30">
        <v>0</v>
      </c>
      <c r="BU249" s="30">
        <v>0</v>
      </c>
    </row>
    <row r="250" spans="1:73" x14ac:dyDescent="0.2">
      <c r="B250" s="54"/>
      <c r="C250" s="54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0"/>
      <c r="BI250" s="30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</row>
    <row r="251" spans="1:73" ht="12.75" thickBot="1" x14ac:dyDescent="0.25">
      <c r="A251" s="19" t="s">
        <v>38</v>
      </c>
      <c r="B251" s="119">
        <v>6736898.6891263677</v>
      </c>
      <c r="C251" s="119">
        <v>19703028.411210649</v>
      </c>
      <c r="D251" s="34">
        <v>931743.78</v>
      </c>
      <c r="E251" s="34">
        <v>3869973.4759999993</v>
      </c>
      <c r="F251" s="34">
        <v>164448.35600000009</v>
      </c>
      <c r="G251" s="34">
        <v>105944.26799999998</v>
      </c>
      <c r="H251" s="34">
        <v>459602.19900000002</v>
      </c>
      <c r="I251" s="34">
        <v>458904.011</v>
      </c>
      <c r="J251" s="34">
        <v>1174217.5760000001</v>
      </c>
      <c r="K251" s="34">
        <v>3570942.6850000001</v>
      </c>
      <c r="L251" s="34">
        <v>383923.50999999989</v>
      </c>
      <c r="M251" s="34">
        <v>3922693.0553684216</v>
      </c>
      <c r="N251" s="34">
        <v>517078.95099999994</v>
      </c>
      <c r="O251" s="34">
        <v>2441118.233</v>
      </c>
      <c r="P251" s="34">
        <v>416495.02</v>
      </c>
      <c r="Q251" s="34">
        <v>101212</v>
      </c>
      <c r="R251" s="34">
        <v>36931.5</v>
      </c>
      <c r="S251" s="34">
        <v>26060</v>
      </c>
      <c r="T251" s="34">
        <v>229647.57700000002</v>
      </c>
      <c r="U251" s="34">
        <v>48258.128000000012</v>
      </c>
      <c r="V251" s="34">
        <v>4127</v>
      </c>
      <c r="W251" s="34">
        <v>31911</v>
      </c>
      <c r="X251" s="34">
        <v>77531.634999999995</v>
      </c>
      <c r="Y251" s="34">
        <v>178217.90299999999</v>
      </c>
      <c r="Z251" s="34">
        <v>20525.203999999998</v>
      </c>
      <c r="AA251" s="34">
        <v>178420.647</v>
      </c>
      <c r="AB251" s="34">
        <v>33792</v>
      </c>
      <c r="AC251" s="34">
        <v>281028.22399999999</v>
      </c>
      <c r="AD251" s="34">
        <v>573378</v>
      </c>
      <c r="AE251" s="34">
        <v>548357</v>
      </c>
      <c r="AF251" s="34">
        <v>125820.379</v>
      </c>
      <c r="AG251" s="34">
        <v>122347.30399999999</v>
      </c>
      <c r="AH251" s="34">
        <v>0</v>
      </c>
      <c r="AI251" s="34">
        <v>19224.144999999997</v>
      </c>
      <c r="AJ251" s="34">
        <v>1869.8</v>
      </c>
      <c r="AK251" s="34">
        <v>14761.315999999999</v>
      </c>
      <c r="AL251" s="34">
        <v>740.15000000000009</v>
      </c>
      <c r="AM251" s="34">
        <v>11883.55</v>
      </c>
      <c r="AN251" s="34">
        <v>11</v>
      </c>
      <c r="AO251" s="34">
        <v>14775</v>
      </c>
      <c r="AP251" s="34">
        <v>0</v>
      </c>
      <c r="AQ251" s="34">
        <v>1731.9032900000002</v>
      </c>
      <c r="AR251" s="34">
        <v>7030.9</v>
      </c>
      <c r="AS251" s="34">
        <v>37332.5</v>
      </c>
      <c r="AT251" s="34">
        <v>41950.188800000011</v>
      </c>
      <c r="AU251" s="34">
        <v>35321.810559999998</v>
      </c>
      <c r="AV251" s="34">
        <v>260918.18687999967</v>
      </c>
      <c r="AW251" s="34">
        <v>743557.58700000017</v>
      </c>
      <c r="AX251" s="34">
        <v>276508.28428783995</v>
      </c>
      <c r="AY251" s="34">
        <v>281183.78700000001</v>
      </c>
      <c r="AZ251" s="34">
        <v>215161.70159999994</v>
      </c>
      <c r="BA251" s="34">
        <v>354786.28699999989</v>
      </c>
      <c r="BB251" s="34">
        <v>105567.28894217906</v>
      </c>
      <c r="BC251" s="34">
        <v>155971.46630899998</v>
      </c>
      <c r="BD251" s="34">
        <v>487346.81599999999</v>
      </c>
      <c r="BE251" s="34">
        <v>1816249.432</v>
      </c>
      <c r="BF251" s="34">
        <v>141541.33433691398</v>
      </c>
      <c r="BG251" s="34">
        <v>81587.490683229786</v>
      </c>
      <c r="BH251" s="34">
        <v>0</v>
      </c>
      <c r="BI251" s="34">
        <v>107317.662</v>
      </c>
      <c r="BJ251" s="34">
        <v>0</v>
      </c>
      <c r="BK251" s="34">
        <v>7690.8779999999997</v>
      </c>
      <c r="BL251" s="34">
        <v>22259.551249917418</v>
      </c>
      <c r="BM251" s="34">
        <v>19002.986000000001</v>
      </c>
      <c r="BN251" s="34">
        <v>6305.2611264000052</v>
      </c>
      <c r="BO251" s="34">
        <v>21494.209000000003</v>
      </c>
      <c r="BP251" s="34">
        <v>593.5511674922318</v>
      </c>
      <c r="BQ251" s="34">
        <v>10473.988999999998</v>
      </c>
      <c r="BR251" s="34">
        <v>2940.1487356250532</v>
      </c>
      <c r="BS251" s="34">
        <v>31136.533000000003</v>
      </c>
      <c r="BT251" s="34">
        <v>811.9</v>
      </c>
      <c r="BU251" s="34">
        <v>3144.77</v>
      </c>
    </row>
    <row r="252" spans="1:73" x14ac:dyDescent="0.2">
      <c r="A252" s="1" t="s">
        <v>433</v>
      </c>
    </row>
    <row r="253" spans="1:73" x14ac:dyDescent="0.2">
      <c r="A253" s="1" t="s">
        <v>399</v>
      </c>
    </row>
  </sheetData>
  <mergeCells count="36">
    <mergeCell ref="BT4:BU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N4:BO4"/>
    <mergeCell ref="BP4:BQ4"/>
    <mergeCell ref="B4:C4"/>
    <mergeCell ref="AN4:AO4"/>
    <mergeCell ref="J4:K4"/>
    <mergeCell ref="L4:M4"/>
    <mergeCell ref="N4:O4"/>
    <mergeCell ref="P4:Q4"/>
    <mergeCell ref="R4:S4"/>
    <mergeCell ref="T4:U4"/>
    <mergeCell ref="V4:W4"/>
    <mergeCell ref="X4:Y4"/>
    <mergeCell ref="D4:E4"/>
    <mergeCell ref="F4:G4"/>
    <mergeCell ref="AB4:AC4"/>
    <mergeCell ref="AD4:AE4"/>
    <mergeCell ref="AF4:AG4"/>
    <mergeCell ref="AH4:AI4"/>
    <mergeCell ref="H4:I4"/>
    <mergeCell ref="AJ4:AK4"/>
    <mergeCell ref="AL4:AM4"/>
    <mergeCell ref="Z4:AA4"/>
    <mergeCell ref="BR4:BS4"/>
    <mergeCell ref="BH4:BI4"/>
    <mergeCell ref="BJ4:BK4"/>
    <mergeCell ref="BL4:BM4"/>
  </mergeCells>
  <phoneticPr fontId="3" type="noConversion"/>
  <conditionalFormatting sqref="HQ12:IV205 BW12:DP205 ET12:GM205 D250:AU250 D213:AU236 D11:AU207 D241:AU245">
    <cfRule type="cellIs" dxfId="5" priority="1" stopIfTrue="1" operator="notBetween">
      <formula>IF(#REF!&gt;1000,#REF!*0.8,IF(#REF!&gt;500,#REF!*0.7,IF(#REF!&gt;100,#REF!*0.6,IF(#REF!&gt;50,#REF!*0.5,-999999999))))</formula>
      <formula>IF(#REF!&gt;1000,#REF!*1.2,IF(#REF!&gt;500,#REF!*1.3,IF(#REF!&gt;100,#REF!*1.4,IF(#REF!&gt;50,#REF!*1.5,999999999))))</formula>
    </cfRule>
    <cfRule type="cellIs" dxfId="4" priority="2" stopIfTrue="1" operator="notBetween">
      <formula>IF(#REF!&gt;1000,#REF!*0.9,IF(#REF!&gt;500,#REF!*0.8,IF(#REF!&gt;100,#REF!*0.8,IF(#REF!&gt;25,#REF!*0.7,-999999999))))</formula>
      <formula>IF(#REF!&gt;1000,#REF!*1.1,IF(#REF!&gt;500,#REF!*1.2,IF(#REF!&gt;100,#REF!*1.2,IF(#REF!&gt;25,#REF!*1.3,999999999))))</formula>
    </cfRule>
  </conditionalFormatting>
  <dataValidations count="1">
    <dataValidation operator="notBetween" allowBlank="1" showInputMessage="1" showErrorMessage="1" sqref="BJ250:BU250 BH249:BI249 BJ242:BU245 BJ213:BU236 BH212:BI235 BH241:BI244 BH11:BI205 BJ61:BU207 BJ11:BU59 D11:BG59 D61:BG207 D242:BG245 D213:BG236 D250:BG250"/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3"/>
  <sheetViews>
    <sheetView workbookViewId="0">
      <pane xSplit="1" ySplit="7" topLeftCell="B221" activePane="bottomRight" state="frozen"/>
      <selection pane="topRight" activeCell="B1" sqref="B1"/>
      <selection pane="bottomLeft" activeCell="A8" sqref="A8"/>
      <selection pane="bottomRight"/>
    </sheetView>
  </sheetViews>
  <sheetFormatPr defaultRowHeight="12" x14ac:dyDescent="0.2"/>
  <cols>
    <col min="1" max="1" width="24.7109375" style="1" customWidth="1"/>
    <col min="2" max="29" width="8.7109375" style="1" customWidth="1"/>
    <col min="30" max="31" width="8.7109375" style="25" customWidth="1"/>
    <col min="32" max="73" width="8.7109375" style="1" customWidth="1"/>
    <col min="74" max="16384" width="9.140625" style="1"/>
  </cols>
  <sheetData>
    <row r="1" spans="1:252" ht="12.75" x14ac:dyDescent="0.2">
      <c r="A1" s="3" t="s">
        <v>434</v>
      </c>
    </row>
    <row r="2" spans="1:252" x14ac:dyDescent="0.2">
      <c r="A2" s="127" t="s">
        <v>32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Q2" s="26"/>
      <c r="R2" s="26"/>
      <c r="S2" s="26"/>
      <c r="T2" s="26"/>
      <c r="U2" s="26"/>
    </row>
    <row r="3" spans="1:252" x14ac:dyDescent="0.2">
      <c r="A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Q3" s="26"/>
      <c r="R3" s="26"/>
      <c r="S3" s="26"/>
      <c r="T3" s="26"/>
      <c r="U3" s="26"/>
    </row>
    <row r="4" spans="1:252" x14ac:dyDescent="0.2">
      <c r="A4" s="36"/>
      <c r="B4" s="149" t="s">
        <v>309</v>
      </c>
      <c r="C4" s="149"/>
      <c r="D4" s="150" t="s">
        <v>412</v>
      </c>
      <c r="E4" s="150"/>
      <c r="F4" s="150" t="s">
        <v>408</v>
      </c>
      <c r="G4" s="150"/>
      <c r="H4" s="148" t="s">
        <v>33</v>
      </c>
      <c r="I4" s="148"/>
      <c r="J4" s="146" t="s">
        <v>34</v>
      </c>
      <c r="K4" s="146"/>
      <c r="L4" s="146" t="s">
        <v>35</v>
      </c>
      <c r="M4" s="146"/>
      <c r="N4" s="148" t="s">
        <v>36</v>
      </c>
      <c r="O4" s="148"/>
      <c r="P4" s="148" t="s">
        <v>37</v>
      </c>
      <c r="Q4" s="148"/>
      <c r="R4" s="148" t="s">
        <v>351</v>
      </c>
      <c r="S4" s="148"/>
      <c r="T4" s="148" t="s">
        <v>352</v>
      </c>
      <c r="U4" s="148"/>
      <c r="V4" s="148" t="s">
        <v>353</v>
      </c>
      <c r="W4" s="148"/>
      <c r="X4" s="148" t="s">
        <v>354</v>
      </c>
      <c r="Y4" s="148"/>
      <c r="Z4" s="148" t="s">
        <v>372</v>
      </c>
      <c r="AA4" s="148"/>
      <c r="AB4" s="148" t="s">
        <v>355</v>
      </c>
      <c r="AC4" s="148"/>
      <c r="AD4" s="148" t="s">
        <v>356</v>
      </c>
      <c r="AE4" s="148"/>
      <c r="AF4" s="148" t="s">
        <v>320</v>
      </c>
      <c r="AG4" s="148"/>
      <c r="AH4" s="148" t="s">
        <v>357</v>
      </c>
      <c r="AI4" s="148"/>
      <c r="AJ4" s="148" t="s">
        <v>358</v>
      </c>
      <c r="AK4" s="148"/>
      <c r="AL4" s="148" t="s">
        <v>359</v>
      </c>
      <c r="AM4" s="148"/>
      <c r="AN4" s="148" t="s">
        <v>360</v>
      </c>
      <c r="AO4" s="148"/>
      <c r="AP4" s="148" t="s">
        <v>361</v>
      </c>
      <c r="AQ4" s="148"/>
      <c r="AR4" s="148" t="s">
        <v>362</v>
      </c>
      <c r="AS4" s="148"/>
      <c r="AT4" s="148" t="s">
        <v>363</v>
      </c>
      <c r="AU4" s="148"/>
      <c r="AV4" s="150" t="s">
        <v>262</v>
      </c>
      <c r="AW4" s="150"/>
      <c r="AX4" s="148" t="s">
        <v>263</v>
      </c>
      <c r="AY4" s="148"/>
      <c r="AZ4" s="146" t="s">
        <v>264</v>
      </c>
      <c r="BA4" s="146"/>
      <c r="BB4" s="146" t="s">
        <v>265</v>
      </c>
      <c r="BC4" s="146"/>
      <c r="BD4" s="148" t="s">
        <v>266</v>
      </c>
      <c r="BE4" s="148"/>
      <c r="BF4" s="148" t="s">
        <v>364</v>
      </c>
      <c r="BG4" s="148"/>
      <c r="BH4" s="148" t="s">
        <v>365</v>
      </c>
      <c r="BI4" s="148"/>
      <c r="BJ4" s="148" t="s">
        <v>366</v>
      </c>
      <c r="BK4" s="148"/>
      <c r="BL4" s="148" t="s">
        <v>367</v>
      </c>
      <c r="BM4" s="148"/>
      <c r="BN4" s="148" t="s">
        <v>368</v>
      </c>
      <c r="BO4" s="148"/>
      <c r="BP4" s="148" t="s">
        <v>369</v>
      </c>
      <c r="BQ4" s="148"/>
      <c r="BR4" s="148" t="s">
        <v>370</v>
      </c>
      <c r="BS4" s="148"/>
      <c r="BT4" s="148" t="s">
        <v>371</v>
      </c>
      <c r="BU4" s="148"/>
    </row>
    <row r="5" spans="1:252" x14ac:dyDescent="0.2">
      <c r="A5" s="38"/>
      <c r="B5" s="39"/>
      <c r="C5" s="39"/>
      <c r="D5" s="58"/>
      <c r="E5" s="53"/>
      <c r="F5" s="53"/>
      <c r="G5" s="53"/>
      <c r="H5" s="53"/>
      <c r="I5" s="53"/>
      <c r="J5" s="59"/>
      <c r="K5" s="59"/>
      <c r="L5" s="59"/>
      <c r="M5" s="59"/>
      <c r="N5" s="40"/>
      <c r="O5" s="40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8"/>
      <c r="AW5" s="53"/>
      <c r="AX5" s="53"/>
      <c r="AY5" s="59"/>
      <c r="AZ5" s="59"/>
      <c r="BA5" s="59"/>
      <c r="BB5" s="59"/>
      <c r="BC5" s="59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67"/>
      <c r="BS5" s="67"/>
      <c r="BT5" s="48"/>
      <c r="BU5" s="48"/>
    </row>
    <row r="6" spans="1:252" x14ac:dyDescent="0.2">
      <c r="A6" s="41"/>
      <c r="B6" s="63"/>
      <c r="C6" s="64"/>
      <c r="D6" s="60"/>
      <c r="E6" s="61"/>
      <c r="F6" s="60"/>
      <c r="G6" s="61"/>
      <c r="H6" s="61"/>
      <c r="I6" s="61"/>
      <c r="J6" s="62"/>
      <c r="K6" s="62"/>
      <c r="L6" s="62"/>
      <c r="M6" s="62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0"/>
      <c r="AW6" s="61"/>
      <c r="AX6" s="61"/>
      <c r="AY6" s="62"/>
      <c r="AZ6" s="62"/>
      <c r="BA6" s="62"/>
      <c r="BB6" s="62"/>
      <c r="BC6" s="62"/>
      <c r="BD6" s="61"/>
      <c r="BE6" s="61"/>
      <c r="BF6" s="62"/>
      <c r="BG6" s="62"/>
      <c r="BH6" s="61"/>
      <c r="BI6" s="61"/>
      <c r="BJ6" s="62"/>
      <c r="BK6" s="62"/>
      <c r="BL6" s="62"/>
      <c r="BM6" s="62"/>
      <c r="BN6" s="61"/>
      <c r="BO6" s="61"/>
      <c r="BP6" s="61"/>
      <c r="BQ6" s="61"/>
      <c r="BR6" s="61"/>
      <c r="BS6" s="61"/>
      <c r="BT6" s="36"/>
      <c r="BU6" s="61"/>
    </row>
    <row r="7" spans="1:252" x14ac:dyDescent="0.2">
      <c r="A7" s="138" t="s">
        <v>260</v>
      </c>
      <c r="B7" s="139" t="s">
        <v>261</v>
      </c>
      <c r="C7" s="140" t="s">
        <v>280</v>
      </c>
      <c r="D7" s="141" t="s">
        <v>261</v>
      </c>
      <c r="E7" s="142" t="s">
        <v>280</v>
      </c>
      <c r="F7" s="141" t="s">
        <v>261</v>
      </c>
      <c r="G7" s="142" t="s">
        <v>280</v>
      </c>
      <c r="H7" s="141" t="s">
        <v>261</v>
      </c>
      <c r="I7" s="142" t="s">
        <v>280</v>
      </c>
      <c r="J7" s="141" t="s">
        <v>261</v>
      </c>
      <c r="K7" s="142" t="s">
        <v>280</v>
      </c>
      <c r="L7" s="141" t="s">
        <v>261</v>
      </c>
      <c r="M7" s="142" t="s">
        <v>280</v>
      </c>
      <c r="N7" s="141" t="s">
        <v>261</v>
      </c>
      <c r="O7" s="142" t="s">
        <v>280</v>
      </c>
      <c r="P7" s="141" t="s">
        <v>261</v>
      </c>
      <c r="Q7" s="142" t="s">
        <v>280</v>
      </c>
      <c r="R7" s="141" t="s">
        <v>261</v>
      </c>
      <c r="S7" s="142" t="s">
        <v>280</v>
      </c>
      <c r="T7" s="141" t="s">
        <v>261</v>
      </c>
      <c r="U7" s="142" t="s">
        <v>280</v>
      </c>
      <c r="V7" s="141" t="s">
        <v>261</v>
      </c>
      <c r="W7" s="142" t="s">
        <v>280</v>
      </c>
      <c r="X7" s="141" t="s">
        <v>261</v>
      </c>
      <c r="Y7" s="142" t="s">
        <v>280</v>
      </c>
      <c r="Z7" s="141" t="s">
        <v>261</v>
      </c>
      <c r="AA7" s="142" t="s">
        <v>280</v>
      </c>
      <c r="AB7" s="141" t="s">
        <v>261</v>
      </c>
      <c r="AC7" s="142" t="s">
        <v>280</v>
      </c>
      <c r="AD7" s="141" t="s">
        <v>261</v>
      </c>
      <c r="AE7" s="142" t="s">
        <v>280</v>
      </c>
      <c r="AF7" s="141" t="s">
        <v>261</v>
      </c>
      <c r="AG7" s="142" t="s">
        <v>280</v>
      </c>
      <c r="AH7" s="141" t="s">
        <v>261</v>
      </c>
      <c r="AI7" s="142" t="s">
        <v>280</v>
      </c>
      <c r="AJ7" s="141" t="s">
        <v>261</v>
      </c>
      <c r="AK7" s="142" t="s">
        <v>280</v>
      </c>
      <c r="AL7" s="141" t="s">
        <v>261</v>
      </c>
      <c r="AM7" s="142" t="s">
        <v>280</v>
      </c>
      <c r="AN7" s="141" t="s">
        <v>261</v>
      </c>
      <c r="AO7" s="142" t="s">
        <v>280</v>
      </c>
      <c r="AP7" s="141" t="s">
        <v>261</v>
      </c>
      <c r="AQ7" s="142" t="s">
        <v>280</v>
      </c>
      <c r="AR7" s="141" t="s">
        <v>261</v>
      </c>
      <c r="AS7" s="142" t="s">
        <v>280</v>
      </c>
      <c r="AT7" s="141" t="s">
        <v>261</v>
      </c>
      <c r="AU7" s="142" t="s">
        <v>280</v>
      </c>
      <c r="AV7" s="141" t="s">
        <v>261</v>
      </c>
      <c r="AW7" s="142" t="s">
        <v>280</v>
      </c>
      <c r="AX7" s="141" t="s">
        <v>261</v>
      </c>
      <c r="AY7" s="142" t="s">
        <v>280</v>
      </c>
      <c r="AZ7" s="141" t="s">
        <v>261</v>
      </c>
      <c r="BA7" s="142" t="s">
        <v>280</v>
      </c>
      <c r="BB7" s="141" t="s">
        <v>261</v>
      </c>
      <c r="BC7" s="142" t="s">
        <v>280</v>
      </c>
      <c r="BD7" s="141" t="s">
        <v>261</v>
      </c>
      <c r="BE7" s="142" t="s">
        <v>280</v>
      </c>
      <c r="BF7" s="141" t="s">
        <v>261</v>
      </c>
      <c r="BG7" s="142" t="s">
        <v>280</v>
      </c>
      <c r="BH7" s="141" t="s">
        <v>261</v>
      </c>
      <c r="BI7" s="142" t="s">
        <v>280</v>
      </c>
      <c r="BJ7" s="141" t="s">
        <v>261</v>
      </c>
      <c r="BK7" s="142" t="s">
        <v>280</v>
      </c>
      <c r="BL7" s="141" t="s">
        <v>261</v>
      </c>
      <c r="BM7" s="142" t="s">
        <v>280</v>
      </c>
      <c r="BN7" s="141" t="s">
        <v>261</v>
      </c>
      <c r="BO7" s="142" t="s">
        <v>280</v>
      </c>
      <c r="BP7" s="141" t="s">
        <v>261</v>
      </c>
      <c r="BQ7" s="142" t="s">
        <v>280</v>
      </c>
      <c r="BR7" s="141" t="s">
        <v>261</v>
      </c>
      <c r="BS7" s="142" t="s">
        <v>280</v>
      </c>
      <c r="BT7" s="141" t="s">
        <v>261</v>
      </c>
      <c r="BU7" s="142" t="s">
        <v>280</v>
      </c>
    </row>
    <row r="8" spans="1:252" x14ac:dyDescent="0.2">
      <c r="A8" s="43"/>
      <c r="B8" s="43"/>
      <c r="C8" s="43"/>
      <c r="D8" s="68"/>
      <c r="E8" s="14"/>
      <c r="F8" s="14"/>
      <c r="G8" s="14"/>
      <c r="H8" s="14"/>
      <c r="I8" s="14"/>
      <c r="J8" s="16"/>
      <c r="K8" s="16"/>
      <c r="L8" s="16"/>
      <c r="M8" s="16"/>
      <c r="AD8" s="1"/>
      <c r="AE8" s="1"/>
      <c r="AV8" s="68"/>
      <c r="AW8" s="14"/>
      <c r="AX8" s="14"/>
      <c r="AY8" s="16"/>
      <c r="AZ8" s="16"/>
      <c r="BA8" s="16"/>
      <c r="BB8" s="16"/>
      <c r="BC8" s="16"/>
      <c r="BT8" s="14"/>
      <c r="BU8" s="14"/>
    </row>
    <row r="9" spans="1:252" x14ac:dyDescent="0.2">
      <c r="A9" s="43" t="s">
        <v>39</v>
      </c>
      <c r="B9" s="43"/>
      <c r="C9" s="43"/>
      <c r="D9" s="68"/>
      <c r="E9" s="14"/>
      <c r="F9" s="14"/>
      <c r="G9" s="14"/>
      <c r="H9" s="14"/>
      <c r="I9" s="14"/>
      <c r="J9" s="16"/>
      <c r="K9" s="16"/>
      <c r="L9" s="16"/>
      <c r="M9" s="16"/>
      <c r="AD9" s="1"/>
      <c r="AE9" s="1"/>
      <c r="AV9" s="68"/>
      <c r="AW9" s="14"/>
      <c r="AX9" s="14"/>
      <c r="AY9" s="16"/>
      <c r="AZ9" s="16"/>
      <c r="BA9" s="16"/>
      <c r="BB9" s="16"/>
      <c r="BC9" s="16"/>
      <c r="BT9" s="14"/>
      <c r="BU9" s="14"/>
    </row>
    <row r="10" spans="1:252" ht="12.75" customHeight="1" x14ac:dyDescent="0.2">
      <c r="A10" s="14"/>
      <c r="B10" s="43"/>
      <c r="C10" s="43"/>
      <c r="D10" s="68"/>
      <c r="E10" s="14"/>
      <c r="F10" s="14"/>
      <c r="G10" s="14"/>
      <c r="H10" s="14"/>
      <c r="I10" s="14"/>
      <c r="J10" s="16"/>
      <c r="K10" s="16"/>
      <c r="L10" s="14"/>
      <c r="M10" s="14"/>
      <c r="AD10" s="1"/>
      <c r="AE10" s="1"/>
      <c r="AV10" s="68"/>
      <c r="AW10" s="14"/>
      <c r="AX10" s="14"/>
      <c r="AY10" s="16"/>
      <c r="AZ10" s="16"/>
      <c r="BA10" s="16"/>
      <c r="BB10" s="16"/>
      <c r="BC10" s="16"/>
      <c r="BT10" s="14"/>
      <c r="BU10" s="14"/>
    </row>
    <row r="11" spans="1:252" ht="12.75" customHeight="1" x14ac:dyDescent="0.2">
      <c r="A11" s="44" t="s">
        <v>40</v>
      </c>
      <c r="B11" s="54">
        <f>+D11+F11+H11+J11+L11+N11+P11+R11+T11+V11+X11+Z11+AB11+AD11+AF11+AH11+AJ11+AL11+AN11+AP11+AR11+AT11+AV11+AX11+AZ11+BB11+BD11+BF11+BH11+BJ11+BL11+BN11+BP11+BR11+BT11</f>
        <v>68.890023711558214</v>
      </c>
      <c r="C11" s="54">
        <f>+E11+G11+I11+K11+M11+O11+Q11+S11+U11+W11+Y11+AA11+AC11+AE11+AG11+AI11+AK11+AM11+AO11+AQ11+AS11+AU11+AW11+AY11+BA11+BC11+BE11+BG11+BI11+BK11+BM11+BO11+BQ11+BS11+BU11</f>
        <v>12821.349</v>
      </c>
      <c r="D11" s="32">
        <v>0</v>
      </c>
      <c r="E11" s="32">
        <v>194.476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1</v>
      </c>
      <c r="Y11" s="32">
        <v>0</v>
      </c>
      <c r="Z11" s="32">
        <v>1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0.64</v>
      </c>
      <c r="AU11" s="32">
        <v>0</v>
      </c>
      <c r="AV11" s="32">
        <v>10.35045</v>
      </c>
      <c r="AW11" s="32">
        <v>8729.5759999999991</v>
      </c>
      <c r="AX11" s="32">
        <v>10.339285680000001</v>
      </c>
      <c r="AY11" s="32">
        <v>0</v>
      </c>
      <c r="AZ11" s="32">
        <v>10.842000000000001</v>
      </c>
      <c r="BA11" s="32">
        <v>0</v>
      </c>
      <c r="BB11" s="32">
        <v>6.3406894466568042</v>
      </c>
      <c r="BC11" s="32">
        <v>0</v>
      </c>
      <c r="BD11" s="32">
        <v>14.120799999999999</v>
      </c>
      <c r="BE11" s="32">
        <v>3897.297</v>
      </c>
      <c r="BF11" s="32">
        <v>4.7495096306357754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4.0332580630399404</v>
      </c>
      <c r="BM11" s="32">
        <v>0</v>
      </c>
      <c r="BN11" s="32">
        <v>3.8373680000000001</v>
      </c>
      <c r="BO11" s="32">
        <v>0</v>
      </c>
      <c r="BP11" s="32">
        <v>4.8162343662632078E-2</v>
      </c>
      <c r="BQ11" s="32">
        <v>0</v>
      </c>
      <c r="BR11" s="32">
        <v>0.58850054756306047</v>
      </c>
      <c r="BS11" s="32">
        <v>0</v>
      </c>
      <c r="BT11" s="32">
        <v>0</v>
      </c>
      <c r="BU11" s="32">
        <v>0</v>
      </c>
    </row>
    <row r="12" spans="1:252" ht="12.75" customHeight="1" x14ac:dyDescent="0.2">
      <c r="A12" s="44" t="s">
        <v>41</v>
      </c>
      <c r="B12" s="54">
        <f t="shared" ref="B12:B75" si="0">+D12+F12+H12+J12+L12+N12+P12+R12+T12+V12+X12+Z12+AB12+AD12+AF12+AH12+AJ12+AL12+AN12+AP12+AR12+AT12+AV12+AX12+AZ12+BB12+BD12+BF12+BH12+BJ12+BL12+BN12+BP12+BR12+BT12</f>
        <v>612.95971932664622</v>
      </c>
      <c r="C12" s="54">
        <f t="shared" ref="C12:C75" si="1">+E12+G12+I12+K12+M12+O12+Q12+S12+U12+W12+Y12+AA12+AC12+AE12+AG12+AI12+AK12+AM12+AO12+AQ12+AS12+AU12+AW12+AY12+BA12+BC12+BE12+BG12+BI12+BK12+BM12+BO12+BQ12+BS12+BU12</f>
        <v>191.95277639751552</v>
      </c>
      <c r="D12" s="32">
        <v>452.53800000000001</v>
      </c>
      <c r="E12" s="32">
        <v>176.64400000000001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6.4329999999999998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25.875870000000003</v>
      </c>
      <c r="AW12" s="32">
        <v>0</v>
      </c>
      <c r="AX12" s="32">
        <v>25.848571379999999</v>
      </c>
      <c r="AY12" s="32">
        <v>0</v>
      </c>
      <c r="AZ12" s="32">
        <v>21.6846</v>
      </c>
      <c r="BA12" s="32">
        <v>0</v>
      </c>
      <c r="BB12" s="32">
        <v>14.794482272099387</v>
      </c>
      <c r="BC12" s="32">
        <v>0</v>
      </c>
      <c r="BD12" s="32">
        <v>35.294399999999996</v>
      </c>
      <c r="BE12" s="32">
        <v>0</v>
      </c>
      <c r="BF12" s="32">
        <v>12.142126659911284</v>
      </c>
      <c r="BG12" s="32">
        <v>8.8757763975155264</v>
      </c>
      <c r="BH12" s="32">
        <v>0</v>
      </c>
      <c r="BI12" s="32">
        <v>0</v>
      </c>
      <c r="BJ12" s="32">
        <v>0</v>
      </c>
      <c r="BK12" s="32">
        <v>0</v>
      </c>
      <c r="BL12" s="32">
        <v>16.133032252159762</v>
      </c>
      <c r="BM12" s="32">
        <v>0</v>
      </c>
      <c r="BN12" s="32">
        <v>7.6747360000000002</v>
      </c>
      <c r="BO12" s="32">
        <v>0</v>
      </c>
      <c r="BP12" s="32">
        <v>0.38540021491270543</v>
      </c>
      <c r="BQ12" s="32">
        <v>0</v>
      </c>
      <c r="BR12" s="32">
        <v>0.58850054756306047</v>
      </c>
      <c r="BS12" s="32">
        <v>0</v>
      </c>
      <c r="BT12" s="32">
        <v>0</v>
      </c>
      <c r="BU12" s="32">
        <v>0</v>
      </c>
      <c r="BV12" s="44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54"/>
      <c r="ER12" s="54"/>
      <c r="ES12" s="44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54"/>
      <c r="HO12" s="54"/>
      <c r="HP12" s="44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</row>
    <row r="13" spans="1:252" ht="12.75" customHeight="1" x14ac:dyDescent="0.2">
      <c r="A13" s="44" t="s">
        <v>42</v>
      </c>
      <c r="B13" s="54">
        <f t="shared" si="0"/>
        <v>5287.6587972283996</v>
      </c>
      <c r="C13" s="54">
        <f t="shared" si="1"/>
        <v>803.36573291925458</v>
      </c>
      <c r="D13" s="32">
        <v>100</v>
      </c>
      <c r="E13" s="32">
        <v>668.35500000000002</v>
      </c>
      <c r="F13" s="32">
        <v>9.5909999999999993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100</v>
      </c>
      <c r="O13" s="32">
        <v>0</v>
      </c>
      <c r="P13" s="32">
        <v>3000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</v>
      </c>
      <c r="Y13" s="32">
        <v>0</v>
      </c>
      <c r="Z13" s="32">
        <v>0</v>
      </c>
      <c r="AA13" s="32">
        <v>10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192</v>
      </c>
      <c r="AU13" s="32">
        <v>0</v>
      </c>
      <c r="AV13" s="32">
        <v>333.79856999999998</v>
      </c>
      <c r="AW13" s="32">
        <v>15.848000000000001</v>
      </c>
      <c r="AX13" s="32">
        <v>330.86214287999996</v>
      </c>
      <c r="AY13" s="32">
        <v>0</v>
      </c>
      <c r="AZ13" s="32">
        <v>297.08279999999996</v>
      </c>
      <c r="BA13" s="32">
        <v>0</v>
      </c>
      <c r="BB13" s="32">
        <v>206.07033805089694</v>
      </c>
      <c r="BC13" s="32">
        <v>0</v>
      </c>
      <c r="BD13" s="32">
        <v>451.78960000000001</v>
      </c>
      <c r="BE13" s="32">
        <v>0</v>
      </c>
      <c r="BF13" s="32">
        <v>149.34788831478969</v>
      </c>
      <c r="BG13" s="32">
        <v>109.16273291925465</v>
      </c>
      <c r="BH13" s="32">
        <v>0</v>
      </c>
      <c r="BI13" s="32">
        <v>0</v>
      </c>
      <c r="BJ13" s="32">
        <v>0</v>
      </c>
      <c r="BK13" s="32">
        <v>0</v>
      </c>
      <c r="BL13" s="32">
        <v>64.532129008639046</v>
      </c>
      <c r="BM13" s="32">
        <v>0</v>
      </c>
      <c r="BN13" s="32">
        <v>38.373675200000001</v>
      </c>
      <c r="BO13" s="32">
        <v>0</v>
      </c>
      <c r="BP13" s="32">
        <v>0.38540021491270543</v>
      </c>
      <c r="BQ13" s="32">
        <v>0</v>
      </c>
      <c r="BR13" s="32">
        <v>3.8252535591598935</v>
      </c>
      <c r="BS13" s="32">
        <v>0</v>
      </c>
      <c r="BT13" s="32">
        <v>0</v>
      </c>
      <c r="BU13" s="32">
        <v>0</v>
      </c>
      <c r="BV13" s="44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54"/>
      <c r="ER13" s="54"/>
      <c r="ES13" s="44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54"/>
      <c r="HO13" s="54"/>
      <c r="HP13" s="44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</row>
    <row r="14" spans="1:252" ht="12.75" customHeight="1" x14ac:dyDescent="0.2">
      <c r="A14" s="44" t="s">
        <v>43</v>
      </c>
      <c r="B14" s="54">
        <f t="shared" si="0"/>
        <v>259.3343924670724</v>
      </c>
      <c r="C14" s="54">
        <f t="shared" si="1"/>
        <v>155.35875999999999</v>
      </c>
      <c r="D14" s="32">
        <v>26.193999999999999</v>
      </c>
      <c r="E14" s="32">
        <v>0</v>
      </c>
      <c r="F14" s="32">
        <v>51.223999999999997</v>
      </c>
      <c r="G14" s="32">
        <v>0</v>
      </c>
      <c r="H14" s="32">
        <v>13.097</v>
      </c>
      <c r="I14" s="32">
        <v>0</v>
      </c>
      <c r="J14" s="32">
        <v>0</v>
      </c>
      <c r="K14" s="32">
        <v>0</v>
      </c>
      <c r="L14" s="32">
        <v>0</v>
      </c>
      <c r="M14" s="32">
        <v>89.581999999999994</v>
      </c>
      <c r="N14" s="32">
        <v>13.263</v>
      </c>
      <c r="O14" s="32">
        <v>10.19</v>
      </c>
      <c r="P14" s="32">
        <v>0</v>
      </c>
      <c r="Q14" s="32">
        <v>0</v>
      </c>
      <c r="R14" s="32">
        <v>0</v>
      </c>
      <c r="S14" s="32">
        <v>0</v>
      </c>
      <c r="T14" s="32">
        <v>39.734999999999999</v>
      </c>
      <c r="U14" s="32">
        <v>0</v>
      </c>
      <c r="V14" s="32">
        <v>0</v>
      </c>
      <c r="W14" s="32">
        <v>0</v>
      </c>
      <c r="X14" s="32">
        <v>39.290999999999997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8.3097600000000007</v>
      </c>
      <c r="AV14" s="32">
        <v>18.113160000000001</v>
      </c>
      <c r="AW14" s="32">
        <v>0.88700000000000001</v>
      </c>
      <c r="AX14" s="32">
        <v>0</v>
      </c>
      <c r="AY14" s="32">
        <v>0</v>
      </c>
      <c r="AZ14" s="32">
        <v>17.191199999999998</v>
      </c>
      <c r="BA14" s="32">
        <v>46.39</v>
      </c>
      <c r="BB14" s="32">
        <v>0</v>
      </c>
      <c r="BC14" s="32">
        <v>0</v>
      </c>
      <c r="BD14" s="32">
        <v>24.707599999999999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16.133032252159762</v>
      </c>
      <c r="BM14" s="32">
        <v>0</v>
      </c>
      <c r="BN14" s="32">
        <v>0</v>
      </c>
      <c r="BO14" s="32">
        <v>0</v>
      </c>
      <c r="BP14" s="32">
        <v>0.38540021491270543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44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54"/>
      <c r="ER14" s="54"/>
      <c r="ES14" s="44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54"/>
      <c r="HO14" s="54"/>
      <c r="HP14" s="44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</row>
    <row r="15" spans="1:252" ht="12.75" customHeight="1" x14ac:dyDescent="0.2">
      <c r="A15" s="44" t="s">
        <v>44</v>
      </c>
      <c r="B15" s="54">
        <f t="shared" si="0"/>
        <v>3372.4003060375694</v>
      </c>
      <c r="C15" s="54">
        <f t="shared" si="1"/>
        <v>972.20177639751557</v>
      </c>
      <c r="D15" s="32">
        <v>3202.0430000000001</v>
      </c>
      <c r="E15" s="32">
        <v>-667.77099999999996</v>
      </c>
      <c r="F15" s="32">
        <v>10</v>
      </c>
      <c r="G15" s="32">
        <v>0</v>
      </c>
      <c r="H15" s="32">
        <v>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1.2</v>
      </c>
      <c r="Y15" s="32">
        <v>1.2</v>
      </c>
      <c r="Z15" s="32">
        <v>2.6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25.875870000000003</v>
      </c>
      <c r="AW15" s="32">
        <v>1629.8969999999999</v>
      </c>
      <c r="AX15" s="32">
        <v>25.848571379999999</v>
      </c>
      <c r="AY15" s="32">
        <v>0</v>
      </c>
      <c r="AZ15" s="32">
        <v>21.488399999999999</v>
      </c>
      <c r="BA15" s="32">
        <v>0</v>
      </c>
      <c r="BB15" s="32">
        <v>10.56827551452783</v>
      </c>
      <c r="BC15" s="32">
        <v>0</v>
      </c>
      <c r="BD15" s="32">
        <v>35.294399999999996</v>
      </c>
      <c r="BE15" s="32">
        <v>0</v>
      </c>
      <c r="BF15" s="32">
        <v>11.874725999656127</v>
      </c>
      <c r="BG15" s="32">
        <v>8.8757763975155264</v>
      </c>
      <c r="BH15" s="32">
        <v>0</v>
      </c>
      <c r="BI15" s="32">
        <v>0</v>
      </c>
      <c r="BJ15" s="32">
        <v>0</v>
      </c>
      <c r="BK15" s="32">
        <v>0</v>
      </c>
      <c r="BL15" s="32">
        <v>16.133032252159762</v>
      </c>
      <c r="BM15" s="32">
        <v>0</v>
      </c>
      <c r="BN15" s="32">
        <v>3.8373680000000001</v>
      </c>
      <c r="BO15" s="32">
        <v>0</v>
      </c>
      <c r="BP15" s="32">
        <v>4.8162343662632078E-2</v>
      </c>
      <c r="BQ15" s="32">
        <v>0</v>
      </c>
      <c r="BR15" s="32">
        <v>0.58850054756306047</v>
      </c>
      <c r="BS15" s="32">
        <v>0</v>
      </c>
      <c r="BT15" s="32">
        <v>0</v>
      </c>
      <c r="BU15" s="32">
        <v>0</v>
      </c>
      <c r="BV15" s="44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54"/>
      <c r="ER15" s="54"/>
      <c r="ES15" s="44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54"/>
      <c r="HO15" s="54"/>
      <c r="HP15" s="44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</row>
    <row r="16" spans="1:252" ht="12.75" customHeight="1" x14ac:dyDescent="0.2">
      <c r="A16" s="44" t="s">
        <v>45</v>
      </c>
      <c r="B16" s="54">
        <f t="shared" si="0"/>
        <v>37.112823079798815</v>
      </c>
      <c r="C16" s="54">
        <f t="shared" si="1"/>
        <v>26.674999999999997</v>
      </c>
      <c r="D16" s="32">
        <v>0</v>
      </c>
      <c r="E16" s="32">
        <v>8.0630000000000006</v>
      </c>
      <c r="F16" s="32">
        <v>3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5.1749700000000001</v>
      </c>
      <c r="AW16" s="32">
        <v>0</v>
      </c>
      <c r="AX16" s="32">
        <v>5.1699999600000002</v>
      </c>
      <c r="AY16" s="32">
        <v>0</v>
      </c>
      <c r="AZ16" s="32">
        <v>4.3145999999999995</v>
      </c>
      <c r="BA16" s="32">
        <v>0</v>
      </c>
      <c r="BB16" s="32">
        <v>0</v>
      </c>
      <c r="BC16" s="32">
        <v>0</v>
      </c>
      <c r="BD16" s="32">
        <v>7.0603999999999996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18.611999999999998</v>
      </c>
      <c r="BL16" s="32">
        <v>4.0332580630399404</v>
      </c>
      <c r="BM16" s="32">
        <v>0</v>
      </c>
      <c r="BN16" s="32">
        <v>7.6747360000000002</v>
      </c>
      <c r="BO16" s="32">
        <v>0</v>
      </c>
      <c r="BP16" s="32">
        <v>9.6358509195813763E-2</v>
      </c>
      <c r="BQ16" s="32">
        <v>0</v>
      </c>
      <c r="BR16" s="32">
        <v>0.58850054756306047</v>
      </c>
      <c r="BS16" s="32">
        <v>0</v>
      </c>
      <c r="BT16" s="32">
        <v>0</v>
      </c>
      <c r="BU16" s="32">
        <v>0</v>
      </c>
      <c r="BV16" s="44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54"/>
      <c r="ER16" s="54"/>
      <c r="ES16" s="44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54"/>
      <c r="HO16" s="54"/>
      <c r="HP16" s="44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</row>
    <row r="17" spans="1:252" ht="12.75" customHeight="1" x14ac:dyDescent="0.2">
      <c r="A17" s="44" t="s">
        <v>46</v>
      </c>
      <c r="B17" s="54">
        <f t="shared" si="0"/>
        <v>10706.490040362231</v>
      </c>
      <c r="C17" s="54">
        <f t="shared" si="1"/>
        <v>9978.2592670807262</v>
      </c>
      <c r="D17" s="32">
        <v>295.14400000000001</v>
      </c>
      <c r="E17" s="32">
        <v>5905.74099999998</v>
      </c>
      <c r="F17" s="32">
        <v>30</v>
      </c>
      <c r="G17" s="32">
        <v>0</v>
      </c>
      <c r="H17" s="32">
        <v>5</v>
      </c>
      <c r="I17" s="32">
        <v>0</v>
      </c>
      <c r="J17" s="32">
        <v>5668.5479999999998</v>
      </c>
      <c r="K17" s="32">
        <v>0</v>
      </c>
      <c r="L17" s="32">
        <v>0</v>
      </c>
      <c r="M17" s="32">
        <v>0</v>
      </c>
      <c r="N17" s="32">
        <v>200</v>
      </c>
      <c r="O17" s="32">
        <v>126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15</v>
      </c>
      <c r="X17" s="32">
        <v>50</v>
      </c>
      <c r="Y17" s="32">
        <v>5</v>
      </c>
      <c r="Z17" s="32">
        <v>5</v>
      </c>
      <c r="AA17" s="32">
        <v>0</v>
      </c>
      <c r="AB17" s="32">
        <v>0</v>
      </c>
      <c r="AC17" s="32">
        <v>11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150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96</v>
      </c>
      <c r="AV17" s="32">
        <v>745.22424000000001</v>
      </c>
      <c r="AW17" s="32">
        <v>2573.681</v>
      </c>
      <c r="AX17" s="32">
        <v>741.8549999999999</v>
      </c>
      <c r="AY17" s="32">
        <v>0</v>
      </c>
      <c r="AZ17" s="32">
        <v>928.32359999999994</v>
      </c>
      <c r="BA17" s="32">
        <v>1000</v>
      </c>
      <c r="BB17" s="32">
        <v>461.80963998565545</v>
      </c>
      <c r="BC17" s="32">
        <v>0</v>
      </c>
      <c r="BD17" s="32">
        <v>1012.9964000000001</v>
      </c>
      <c r="BE17" s="32">
        <v>0</v>
      </c>
      <c r="BF17" s="32">
        <v>345.97674933081208</v>
      </c>
      <c r="BG17" s="32">
        <v>245.83726708074533</v>
      </c>
      <c r="BH17" s="32">
        <v>0</v>
      </c>
      <c r="BI17" s="32">
        <v>0</v>
      </c>
      <c r="BJ17" s="32">
        <v>0</v>
      </c>
      <c r="BK17" s="32">
        <v>0</v>
      </c>
      <c r="BL17" s="32">
        <v>32.266064504319523</v>
      </c>
      <c r="BM17" s="32">
        <v>0</v>
      </c>
      <c r="BN17" s="32">
        <v>23.0242048</v>
      </c>
      <c r="BO17" s="32">
        <v>0</v>
      </c>
      <c r="BP17" s="32">
        <v>3.0831340755605439</v>
      </c>
      <c r="BQ17" s="32">
        <v>0</v>
      </c>
      <c r="BR17" s="32">
        <v>8.2390076658828466</v>
      </c>
      <c r="BS17" s="32">
        <v>0</v>
      </c>
      <c r="BT17" s="32">
        <v>0</v>
      </c>
      <c r="BU17" s="32">
        <v>0</v>
      </c>
      <c r="BV17" s="44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54"/>
      <c r="ER17" s="54"/>
      <c r="ES17" s="44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54"/>
      <c r="HO17" s="54"/>
      <c r="HP17" s="44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</row>
    <row r="18" spans="1:252" ht="12.75" customHeight="1" x14ac:dyDescent="0.2">
      <c r="A18" s="44" t="s">
        <v>47</v>
      </c>
      <c r="B18" s="54">
        <f t="shared" si="0"/>
        <v>616.27778728387659</v>
      </c>
      <c r="C18" s="54">
        <f t="shared" si="1"/>
        <v>181.02377639751541</v>
      </c>
      <c r="D18" s="32">
        <v>388.64800000000002</v>
      </c>
      <c r="E18" s="32">
        <v>0.28499999999985448</v>
      </c>
      <c r="F18" s="32">
        <v>2.5</v>
      </c>
      <c r="G18" s="32">
        <v>0</v>
      </c>
      <c r="H18" s="32">
        <v>2.5</v>
      </c>
      <c r="I18" s="32">
        <v>0</v>
      </c>
      <c r="J18" s="32">
        <v>116.59</v>
      </c>
      <c r="K18" s="32">
        <v>0</v>
      </c>
      <c r="L18" s="32">
        <v>0</v>
      </c>
      <c r="M18" s="32">
        <v>0</v>
      </c>
      <c r="N18" s="32">
        <v>0</v>
      </c>
      <c r="O18" s="32">
        <v>98.171999999999997</v>
      </c>
      <c r="P18" s="32">
        <v>5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2.5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20.491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1.6</v>
      </c>
      <c r="AU18" s="32">
        <v>0</v>
      </c>
      <c r="AV18" s="32">
        <v>12.93768</v>
      </c>
      <c r="AW18" s="32">
        <v>0</v>
      </c>
      <c r="AX18" s="32">
        <v>12.924285659999999</v>
      </c>
      <c r="AY18" s="32">
        <v>0</v>
      </c>
      <c r="AZ18" s="32">
        <v>15.180599999999998</v>
      </c>
      <c r="BA18" s="32">
        <v>0</v>
      </c>
      <c r="BB18" s="32">
        <v>7.3972411360496935</v>
      </c>
      <c r="BC18" s="32">
        <v>0</v>
      </c>
      <c r="BD18" s="32">
        <v>17.647199999999998</v>
      </c>
      <c r="BE18" s="32">
        <v>50</v>
      </c>
      <c r="BF18" s="32">
        <v>6.0711114731911993</v>
      </c>
      <c r="BG18" s="32">
        <v>12.075776397515527</v>
      </c>
      <c r="BH18" s="32">
        <v>0</v>
      </c>
      <c r="BI18" s="32">
        <v>0</v>
      </c>
      <c r="BJ18" s="32">
        <v>0</v>
      </c>
      <c r="BK18" s="32">
        <v>0</v>
      </c>
      <c r="BL18" s="32">
        <v>16.133032252159762</v>
      </c>
      <c r="BM18" s="32">
        <v>0</v>
      </c>
      <c r="BN18" s="32">
        <v>7.6747360000000002</v>
      </c>
      <c r="BO18" s="32">
        <v>0</v>
      </c>
      <c r="BP18" s="32">
        <v>0.38540021491270543</v>
      </c>
      <c r="BQ18" s="32">
        <v>0</v>
      </c>
      <c r="BR18" s="32">
        <v>0.58850054756306047</v>
      </c>
      <c r="BS18" s="32">
        <v>0</v>
      </c>
      <c r="BT18" s="32">
        <v>0</v>
      </c>
      <c r="BU18" s="32">
        <v>0</v>
      </c>
      <c r="BV18" s="44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54"/>
      <c r="ER18" s="54"/>
      <c r="ES18" s="44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54"/>
      <c r="HO18" s="54"/>
      <c r="HP18" s="44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</row>
    <row r="19" spans="1:252" ht="12.75" customHeight="1" x14ac:dyDescent="0.2">
      <c r="A19" s="44" t="s">
        <v>48</v>
      </c>
      <c r="B19" s="54">
        <f t="shared" si="0"/>
        <v>161631.68871415852</v>
      </c>
      <c r="C19" s="54">
        <f t="shared" si="1"/>
        <v>334981.23742236034</v>
      </c>
      <c r="D19" s="32">
        <v>0</v>
      </c>
      <c r="E19" s="32">
        <v>70186.876000000004</v>
      </c>
      <c r="F19" s="32">
        <v>7988</v>
      </c>
      <c r="G19" s="32">
        <v>11047.338</v>
      </c>
      <c r="H19" s="32">
        <v>15641.293</v>
      </c>
      <c r="I19" s="32">
        <v>3724</v>
      </c>
      <c r="J19" s="32">
        <v>0</v>
      </c>
      <c r="K19" s="32">
        <v>53783.349000000002</v>
      </c>
      <c r="L19" s="32">
        <v>31482.469000000001</v>
      </c>
      <c r="M19" s="32">
        <v>63635.23</v>
      </c>
      <c r="N19" s="32">
        <v>19628.098999999998</v>
      </c>
      <c r="O19" s="32">
        <v>37894.252999999997</v>
      </c>
      <c r="P19" s="32">
        <v>0</v>
      </c>
      <c r="Q19" s="32">
        <v>0</v>
      </c>
      <c r="R19" s="32">
        <v>0</v>
      </c>
      <c r="S19" s="32">
        <v>1970</v>
      </c>
      <c r="T19" s="32">
        <v>3730.7719999999999</v>
      </c>
      <c r="U19" s="32">
        <v>3849.3139999999999</v>
      </c>
      <c r="V19" s="32">
        <v>0</v>
      </c>
      <c r="W19" s="32">
        <v>2</v>
      </c>
      <c r="X19" s="32">
        <v>1124.0070000000001</v>
      </c>
      <c r="Y19" s="32">
        <v>19.96</v>
      </c>
      <c r="Z19" s="32">
        <v>0</v>
      </c>
      <c r="AA19" s="32">
        <v>4468.5910000000003</v>
      </c>
      <c r="AB19" s="32">
        <v>0</v>
      </c>
      <c r="AC19" s="32">
        <v>7242.6949999999997</v>
      </c>
      <c r="AD19" s="32">
        <v>20535.86</v>
      </c>
      <c r="AE19" s="32">
        <v>1909.4</v>
      </c>
      <c r="AF19" s="32">
        <v>9424.7999999999993</v>
      </c>
      <c r="AG19" s="32">
        <v>4589.014000000001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50</v>
      </c>
      <c r="AP19" s="32">
        <v>0</v>
      </c>
      <c r="AQ19" s="32">
        <v>0</v>
      </c>
      <c r="AR19" s="32">
        <v>0</v>
      </c>
      <c r="AS19" s="32">
        <v>2984.5</v>
      </c>
      <c r="AT19" s="32">
        <v>0</v>
      </c>
      <c r="AU19" s="32">
        <v>1431.056</v>
      </c>
      <c r="AV19" s="32">
        <v>5025.0891600000004</v>
      </c>
      <c r="AW19" s="32">
        <v>3398.4070000000002</v>
      </c>
      <c r="AX19" s="32">
        <v>4999.1192855999989</v>
      </c>
      <c r="AY19" s="32">
        <v>24564.166000000001</v>
      </c>
      <c r="AZ19" s="32">
        <v>4456.8149999999996</v>
      </c>
      <c r="BA19" s="32">
        <v>1131.2</v>
      </c>
      <c r="BB19" s="32">
        <v>0</v>
      </c>
      <c r="BC19" s="32">
        <v>0</v>
      </c>
      <c r="BD19" s="32">
        <v>33825.750599999999</v>
      </c>
      <c r="BE19" s="32">
        <v>34429.315999999999</v>
      </c>
      <c r="BF19" s="32">
        <v>2698.1712330610062</v>
      </c>
      <c r="BG19" s="32">
        <v>1653.4124223602485</v>
      </c>
      <c r="BH19" s="32">
        <v>0</v>
      </c>
      <c r="BI19" s="32">
        <v>0</v>
      </c>
      <c r="BJ19" s="32">
        <v>0</v>
      </c>
      <c r="BK19" s="32">
        <v>54.655999999999999</v>
      </c>
      <c r="BL19" s="32">
        <v>838.91767711230762</v>
      </c>
      <c r="BM19" s="32">
        <v>0</v>
      </c>
      <c r="BN19" s="32">
        <v>153.4947008</v>
      </c>
      <c r="BO19" s="32">
        <v>0</v>
      </c>
      <c r="BP19" s="32">
        <v>23.123505566704083</v>
      </c>
      <c r="BQ19" s="32">
        <v>0</v>
      </c>
      <c r="BR19" s="32">
        <v>55.90755201849074</v>
      </c>
      <c r="BS19" s="32">
        <v>962.50400000000002</v>
      </c>
      <c r="BT19" s="32">
        <v>0</v>
      </c>
      <c r="BU19" s="32">
        <v>0</v>
      </c>
      <c r="BV19" s="44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54"/>
      <c r="ER19" s="54"/>
      <c r="ES19" s="44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54"/>
      <c r="HO19" s="54"/>
      <c r="HP19" s="44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</row>
    <row r="20" spans="1:252" ht="12.75" customHeight="1" x14ac:dyDescent="0.2">
      <c r="A20" s="44" t="s">
        <v>49</v>
      </c>
      <c r="B20" s="54">
        <f t="shared" si="0"/>
        <v>43264.982659306639</v>
      </c>
      <c r="C20" s="54">
        <f t="shared" si="1"/>
        <v>21658.541948322978</v>
      </c>
      <c r="D20" s="32">
        <v>3831.4169999999995</v>
      </c>
      <c r="E20" s="32">
        <v>3515.873</v>
      </c>
      <c r="F20" s="32">
        <v>382.19900000000001</v>
      </c>
      <c r="G20" s="32">
        <v>1732.694</v>
      </c>
      <c r="H20" s="32">
        <v>135.87</v>
      </c>
      <c r="I20" s="32">
        <v>0</v>
      </c>
      <c r="J20" s="32">
        <v>1532.568</v>
      </c>
      <c r="K20" s="32">
        <v>2164.38</v>
      </c>
      <c r="L20" s="32">
        <v>0</v>
      </c>
      <c r="M20" s="32">
        <v>1263.806</v>
      </c>
      <c r="N20" s="32">
        <v>766.23400000000004</v>
      </c>
      <c r="O20" s="32">
        <v>4266.4260000000004</v>
      </c>
      <c r="P20" s="32">
        <v>21660.799999999999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530.79999999999995</v>
      </c>
      <c r="Y20" s="32">
        <v>95.478000000000065</v>
      </c>
      <c r="Z20" s="32">
        <v>0</v>
      </c>
      <c r="AA20" s="32">
        <v>0</v>
      </c>
      <c r="AB20" s="32">
        <v>130.37799999999999</v>
      </c>
      <c r="AC20" s="32">
        <v>3283.5680000000002</v>
      </c>
      <c r="AD20" s="32">
        <v>2450.2370000000001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227.7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26.5</v>
      </c>
      <c r="AT20" s="32">
        <v>0</v>
      </c>
      <c r="AU20" s="32">
        <v>279.37088</v>
      </c>
      <c r="AV20" s="32">
        <v>2212.3845900000001</v>
      </c>
      <c r="AW20" s="32">
        <v>1340.846</v>
      </c>
      <c r="AX20" s="32">
        <v>2202.300714</v>
      </c>
      <c r="AY20" s="32">
        <v>0</v>
      </c>
      <c r="AZ20" s="32">
        <v>1730.454</v>
      </c>
      <c r="BA20" s="32">
        <v>10</v>
      </c>
      <c r="BB20" s="32">
        <v>1368.5199549957817</v>
      </c>
      <c r="BC20" s="32">
        <v>2237.3510000000001</v>
      </c>
      <c r="BD20" s="32">
        <v>3004.0367999999999</v>
      </c>
      <c r="BE20" s="32">
        <v>482.85399999999998</v>
      </c>
      <c r="BF20" s="32">
        <v>1187.599037232158</v>
      </c>
      <c r="BG20" s="32">
        <v>727.74906832298132</v>
      </c>
      <c r="BH20" s="32">
        <v>0</v>
      </c>
      <c r="BI20" s="32">
        <v>0</v>
      </c>
      <c r="BJ20" s="32">
        <v>0</v>
      </c>
      <c r="BK20" s="32">
        <v>0</v>
      </c>
      <c r="BL20" s="32">
        <v>64.532129008639046</v>
      </c>
      <c r="BM20" s="32">
        <v>0</v>
      </c>
      <c r="BN20" s="32">
        <v>38.373675200000001</v>
      </c>
      <c r="BO20" s="32">
        <v>0</v>
      </c>
      <c r="BP20" s="32">
        <v>11.561735872416763</v>
      </c>
      <c r="BQ20" s="32">
        <v>0</v>
      </c>
      <c r="BR20" s="32">
        <v>24.717022997648538</v>
      </c>
      <c r="BS20" s="32">
        <v>3.9460000000000002</v>
      </c>
      <c r="BT20" s="32">
        <v>0</v>
      </c>
      <c r="BU20" s="32">
        <v>0</v>
      </c>
      <c r="BV20" s="44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54"/>
      <c r="ER20" s="54"/>
      <c r="ES20" s="44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54"/>
      <c r="HO20" s="54"/>
      <c r="HP20" s="44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</row>
    <row r="21" spans="1:252" ht="12.75" customHeight="1" x14ac:dyDescent="0.2">
      <c r="A21" s="44" t="s">
        <v>50</v>
      </c>
      <c r="B21" s="54">
        <f t="shared" si="0"/>
        <v>701.17935411715655</v>
      </c>
      <c r="C21" s="54">
        <f t="shared" si="1"/>
        <v>530.09190062111804</v>
      </c>
      <c r="D21" s="32">
        <v>230.59899999999999</v>
      </c>
      <c r="E21" s="32">
        <v>0</v>
      </c>
      <c r="F21" s="32">
        <v>9.7490000000000006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29.802</v>
      </c>
      <c r="O21" s="32">
        <v>6.9480000000000004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</v>
      </c>
      <c r="X21" s="32">
        <v>0</v>
      </c>
      <c r="Y21" s="32">
        <v>72</v>
      </c>
      <c r="Z21" s="32">
        <v>0</v>
      </c>
      <c r="AA21" s="32">
        <v>0</v>
      </c>
      <c r="AB21" s="32">
        <v>0</v>
      </c>
      <c r="AC21" s="32">
        <v>19.908000000000001</v>
      </c>
      <c r="AD21" s="32">
        <v>99.268000000000001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0.57199999999999995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38.813549999999999</v>
      </c>
      <c r="AW21" s="32">
        <v>0.59899999999999998</v>
      </c>
      <c r="AX21" s="32">
        <v>38.772857100000003</v>
      </c>
      <c r="AY21" s="32">
        <v>0</v>
      </c>
      <c r="AZ21" s="32">
        <v>86.739599999999996</v>
      </c>
      <c r="BA21" s="32">
        <v>229.41800000000001</v>
      </c>
      <c r="BB21" s="32">
        <v>24.306206097234327</v>
      </c>
      <c r="BC21" s="32">
        <v>0</v>
      </c>
      <c r="BD21" s="32">
        <v>52.949200000000005</v>
      </c>
      <c r="BE21" s="32">
        <v>102.664</v>
      </c>
      <c r="BF21" s="32">
        <v>16.999175148807357</v>
      </c>
      <c r="BG21" s="32">
        <v>24.05590062111801</v>
      </c>
      <c r="BH21" s="32">
        <v>0</v>
      </c>
      <c r="BI21" s="32">
        <v>0</v>
      </c>
      <c r="BJ21" s="32">
        <v>0</v>
      </c>
      <c r="BK21" s="32">
        <v>0</v>
      </c>
      <c r="BL21" s="32">
        <v>64.532129008639046</v>
      </c>
      <c r="BM21" s="32">
        <v>62.497999999999998</v>
      </c>
      <c r="BN21" s="32">
        <v>7.6747360000000002</v>
      </c>
      <c r="BO21" s="32">
        <v>0</v>
      </c>
      <c r="BP21" s="32">
        <v>0.38540021491270543</v>
      </c>
      <c r="BQ21" s="32">
        <v>0</v>
      </c>
      <c r="BR21" s="32">
        <v>0.58850054756306047</v>
      </c>
      <c r="BS21" s="32">
        <v>0</v>
      </c>
      <c r="BT21" s="32">
        <v>0</v>
      </c>
      <c r="BU21" s="32">
        <v>1.429</v>
      </c>
      <c r="BV21" s="44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54"/>
      <c r="ER21" s="54"/>
      <c r="ES21" s="44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54"/>
      <c r="HO21" s="54"/>
      <c r="HP21" s="44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</row>
    <row r="22" spans="1:252" ht="12.75" customHeight="1" x14ac:dyDescent="0.2">
      <c r="A22" s="44" t="s">
        <v>51</v>
      </c>
      <c r="B22" s="54">
        <f t="shared" si="0"/>
        <v>255.36295302372454</v>
      </c>
      <c r="C22" s="54">
        <f t="shared" si="1"/>
        <v>5</v>
      </c>
      <c r="D22" s="32">
        <v>0</v>
      </c>
      <c r="E22" s="32">
        <v>0</v>
      </c>
      <c r="F22" s="32">
        <v>5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3.5</v>
      </c>
      <c r="Y22" s="32">
        <v>5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46.576770000000003</v>
      </c>
      <c r="AW22" s="32">
        <v>0</v>
      </c>
      <c r="AX22" s="32">
        <v>46.527142860000005</v>
      </c>
      <c r="AY22" s="32">
        <v>0</v>
      </c>
      <c r="AZ22" s="32">
        <v>36.198</v>
      </c>
      <c r="BA22" s="32">
        <v>0</v>
      </c>
      <c r="BB22" s="32">
        <v>28.532412854805887</v>
      </c>
      <c r="BC22" s="32">
        <v>0</v>
      </c>
      <c r="BD22" s="32">
        <v>63.535999999999994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16.133032252159762</v>
      </c>
      <c r="BM22" s="32">
        <v>0</v>
      </c>
      <c r="BN22" s="32">
        <v>7.6747360000000002</v>
      </c>
      <c r="BO22" s="32">
        <v>0</v>
      </c>
      <c r="BP22" s="32">
        <v>9.6358509195813763E-2</v>
      </c>
      <c r="BQ22" s="32">
        <v>0</v>
      </c>
      <c r="BR22" s="32">
        <v>0.58850054756306047</v>
      </c>
      <c r="BS22" s="32">
        <v>0</v>
      </c>
      <c r="BT22" s="32">
        <v>0</v>
      </c>
      <c r="BU22" s="32">
        <v>0</v>
      </c>
      <c r="BV22" s="44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54"/>
      <c r="ER22" s="54"/>
      <c r="ES22" s="44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54"/>
      <c r="HO22" s="54"/>
      <c r="HP22" s="44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</row>
    <row r="23" spans="1:252" ht="12.75" customHeight="1" x14ac:dyDescent="0.2">
      <c r="A23" s="44" t="s">
        <v>52</v>
      </c>
      <c r="B23" s="54">
        <f t="shared" si="0"/>
        <v>1054.0161401638529</v>
      </c>
      <c r="C23" s="54">
        <f t="shared" si="1"/>
        <v>1040.7540000000001</v>
      </c>
      <c r="D23" s="32">
        <v>211.142</v>
      </c>
      <c r="E23" s="32">
        <v>1003.0260000000001</v>
      </c>
      <c r="F23" s="32">
        <v>20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20</v>
      </c>
      <c r="AB23" s="32">
        <v>0</v>
      </c>
      <c r="AC23" s="32">
        <v>0</v>
      </c>
      <c r="AD23" s="32">
        <v>50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160</v>
      </c>
      <c r="AU23" s="32">
        <v>0</v>
      </c>
      <c r="AV23" s="32">
        <v>100.91574</v>
      </c>
      <c r="AW23" s="32">
        <v>0</v>
      </c>
      <c r="AX23" s="32">
        <v>100.80928571999999</v>
      </c>
      <c r="AY23" s="32">
        <v>0</v>
      </c>
      <c r="AZ23" s="32">
        <v>83.806799999999996</v>
      </c>
      <c r="BA23" s="32">
        <v>0</v>
      </c>
      <c r="BB23" s="32">
        <v>62.348963466875688</v>
      </c>
      <c r="BC23" s="32">
        <v>17.728000000000002</v>
      </c>
      <c r="BD23" s="32">
        <v>137.65879999999999</v>
      </c>
      <c r="BE23" s="32">
        <v>0</v>
      </c>
      <c r="BF23" s="32">
        <v>53.758001676691222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64.532129008639046</v>
      </c>
      <c r="BM23" s="32">
        <v>0</v>
      </c>
      <c r="BN23" s="32">
        <v>7.6747360000000002</v>
      </c>
      <c r="BO23" s="32">
        <v>0</v>
      </c>
      <c r="BP23" s="32">
        <v>0.1926831965210779</v>
      </c>
      <c r="BQ23" s="32">
        <v>0</v>
      </c>
      <c r="BR23" s="32">
        <v>1.1770010951261209</v>
      </c>
      <c r="BS23" s="32">
        <v>0</v>
      </c>
      <c r="BT23" s="32">
        <v>0</v>
      </c>
      <c r="BU23" s="32">
        <v>0</v>
      </c>
      <c r="BV23" s="44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54"/>
      <c r="ER23" s="54"/>
      <c r="ES23" s="44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54"/>
      <c r="HO23" s="54"/>
      <c r="HP23" s="44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</row>
    <row r="24" spans="1:252" ht="12.75" customHeight="1" x14ac:dyDescent="0.2">
      <c r="A24" s="44" t="s">
        <v>53</v>
      </c>
      <c r="B24" s="54">
        <f t="shared" si="0"/>
        <v>648.36282671148967</v>
      </c>
      <c r="C24" s="54">
        <f t="shared" si="1"/>
        <v>12405.964776397515</v>
      </c>
      <c r="D24" s="32">
        <v>413.83600000000001</v>
      </c>
      <c r="E24" s="32">
        <v>0</v>
      </c>
      <c r="F24" s="32">
        <v>10.5</v>
      </c>
      <c r="G24" s="32">
        <v>0</v>
      </c>
      <c r="H24" s="32">
        <v>25</v>
      </c>
      <c r="I24" s="32">
        <v>0</v>
      </c>
      <c r="J24" s="32">
        <v>34.5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3</v>
      </c>
      <c r="X24" s="32">
        <v>0.65300000000000002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34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25.875870000000003</v>
      </c>
      <c r="AW24" s="32">
        <v>10211.332</v>
      </c>
      <c r="AX24" s="32">
        <v>25.848571379999999</v>
      </c>
      <c r="AY24" s="32">
        <v>0</v>
      </c>
      <c r="AZ24" s="32">
        <v>21.6846</v>
      </c>
      <c r="BA24" s="32">
        <v>0</v>
      </c>
      <c r="BB24" s="32">
        <v>10.56827551452783</v>
      </c>
      <c r="BC24" s="32">
        <v>0</v>
      </c>
      <c r="BD24" s="32">
        <v>35.294399999999996</v>
      </c>
      <c r="BE24" s="32">
        <v>2148.7570000000001</v>
      </c>
      <c r="BF24" s="32">
        <v>11.874725999656127</v>
      </c>
      <c r="BG24" s="32">
        <v>8.8757763975155264</v>
      </c>
      <c r="BH24" s="32">
        <v>0</v>
      </c>
      <c r="BI24" s="32">
        <v>0</v>
      </c>
      <c r="BJ24" s="32">
        <v>0</v>
      </c>
      <c r="BK24" s="32">
        <v>0</v>
      </c>
      <c r="BL24" s="32">
        <v>8.0665161260798808</v>
      </c>
      <c r="BM24" s="32">
        <v>0</v>
      </c>
      <c r="BN24" s="32">
        <v>23.0242048</v>
      </c>
      <c r="BO24" s="32">
        <v>0</v>
      </c>
      <c r="BP24" s="32">
        <v>4.8162343662632078E-2</v>
      </c>
      <c r="BQ24" s="32">
        <v>0</v>
      </c>
      <c r="BR24" s="32">
        <v>0.58850054756306047</v>
      </c>
      <c r="BS24" s="32">
        <v>0</v>
      </c>
      <c r="BT24" s="32">
        <v>0</v>
      </c>
      <c r="BU24" s="32">
        <v>0</v>
      </c>
      <c r="BV24" s="44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54"/>
      <c r="ER24" s="54"/>
      <c r="ES24" s="44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54"/>
      <c r="HO24" s="54"/>
      <c r="HP24" s="44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</row>
    <row r="25" spans="1:252" ht="12.75" customHeight="1" x14ac:dyDescent="0.2">
      <c r="A25" s="44" t="s">
        <v>54</v>
      </c>
      <c r="B25" s="54">
        <f t="shared" si="0"/>
        <v>1076.8428776222324</v>
      </c>
      <c r="C25" s="54">
        <f t="shared" si="1"/>
        <v>151.91200000000001</v>
      </c>
      <c r="D25" s="32">
        <v>634.55999999999995</v>
      </c>
      <c r="E25" s="32">
        <v>0</v>
      </c>
      <c r="F25" s="32">
        <v>121.64</v>
      </c>
      <c r="G25" s="32">
        <v>0</v>
      </c>
      <c r="H25" s="32">
        <v>5</v>
      </c>
      <c r="I25" s="32">
        <v>0</v>
      </c>
      <c r="J25" s="32">
        <v>189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2.5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20.700900000000001</v>
      </c>
      <c r="AW25" s="32">
        <v>0</v>
      </c>
      <c r="AX25" s="32">
        <v>20.678571419999997</v>
      </c>
      <c r="AY25" s="32">
        <v>0</v>
      </c>
      <c r="AZ25" s="32">
        <v>17.347799999999999</v>
      </c>
      <c r="BA25" s="32">
        <v>0</v>
      </c>
      <c r="BB25" s="32">
        <v>12.681378893313608</v>
      </c>
      <c r="BC25" s="32">
        <v>0</v>
      </c>
      <c r="BD25" s="32">
        <v>28.241599999999998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16.133032252159762</v>
      </c>
      <c r="BM25" s="32">
        <v>151.91200000000001</v>
      </c>
      <c r="BN25" s="32">
        <v>7.6747360000000002</v>
      </c>
      <c r="BO25" s="32">
        <v>0</v>
      </c>
      <c r="BP25" s="32">
        <v>9.6358509195813763E-2</v>
      </c>
      <c r="BQ25" s="32">
        <v>0</v>
      </c>
      <c r="BR25" s="32">
        <v>0.58850054756306047</v>
      </c>
      <c r="BS25" s="32">
        <v>0</v>
      </c>
      <c r="BT25" s="32">
        <v>0</v>
      </c>
      <c r="BU25" s="32">
        <v>0</v>
      </c>
      <c r="BV25" s="44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54"/>
      <c r="ER25" s="54"/>
      <c r="ES25" s="44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54"/>
      <c r="HO25" s="54"/>
      <c r="HP25" s="44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</row>
    <row r="26" spans="1:252" ht="12.75" customHeight="1" x14ac:dyDescent="0.2">
      <c r="A26" s="44" t="s">
        <v>55</v>
      </c>
      <c r="B26" s="54">
        <f t="shared" si="0"/>
        <v>1090.9879144722413</v>
      </c>
      <c r="C26" s="54">
        <f t="shared" si="1"/>
        <v>155.20262111801242</v>
      </c>
      <c r="D26" s="32">
        <v>446.49299999999999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16</v>
      </c>
      <c r="Y26" s="32">
        <v>16</v>
      </c>
      <c r="Z26" s="32">
        <v>0</v>
      </c>
      <c r="AA26" s="32">
        <v>0</v>
      </c>
      <c r="AB26" s="32">
        <v>0</v>
      </c>
      <c r="AC26" s="32">
        <v>50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3.702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108.67845</v>
      </c>
      <c r="AW26" s="32">
        <v>0</v>
      </c>
      <c r="AX26" s="32">
        <v>108.56428572</v>
      </c>
      <c r="AY26" s="32">
        <v>0</v>
      </c>
      <c r="AZ26" s="32">
        <v>121.43459999999999</v>
      </c>
      <c r="BA26" s="32">
        <v>0</v>
      </c>
      <c r="BB26" s="32">
        <v>67.633101224139594</v>
      </c>
      <c r="BC26" s="32">
        <v>0</v>
      </c>
      <c r="BD26" s="32">
        <v>148.2456</v>
      </c>
      <c r="BE26" s="32">
        <v>50</v>
      </c>
      <c r="BF26" s="32">
        <v>48.568707965902917</v>
      </c>
      <c r="BG26" s="32">
        <v>35.500621118012425</v>
      </c>
      <c r="BH26" s="32">
        <v>0</v>
      </c>
      <c r="BI26" s="32">
        <v>0</v>
      </c>
      <c r="BJ26" s="32">
        <v>0</v>
      </c>
      <c r="BK26" s="32">
        <v>0</v>
      </c>
      <c r="BL26" s="32">
        <v>16.133032252159762</v>
      </c>
      <c r="BM26" s="32">
        <v>0</v>
      </c>
      <c r="BN26" s="32">
        <v>7.6747360000000002</v>
      </c>
      <c r="BO26" s="32">
        <v>0</v>
      </c>
      <c r="BP26" s="32">
        <v>0.38540021491270543</v>
      </c>
      <c r="BQ26" s="32">
        <v>0</v>
      </c>
      <c r="BR26" s="32">
        <v>1.1770010951261209</v>
      </c>
      <c r="BS26" s="32">
        <v>0</v>
      </c>
      <c r="BT26" s="32">
        <v>0</v>
      </c>
      <c r="BU26" s="32">
        <v>0</v>
      </c>
      <c r="BV26" s="44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54"/>
      <c r="ER26" s="54"/>
      <c r="ES26" s="44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54"/>
      <c r="HO26" s="54"/>
      <c r="HP26" s="44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</row>
    <row r="27" spans="1:252" ht="12.75" customHeight="1" x14ac:dyDescent="0.2">
      <c r="A27" s="44" t="s">
        <v>56</v>
      </c>
      <c r="B27" s="54">
        <f t="shared" si="0"/>
        <v>121315.43309231319</v>
      </c>
      <c r="C27" s="54">
        <f t="shared" si="1"/>
        <v>115915.12792770188</v>
      </c>
      <c r="D27" s="32">
        <v>17366.978999999999</v>
      </c>
      <c r="E27" s="32">
        <v>12740.777</v>
      </c>
      <c r="F27" s="32">
        <v>2803.1289999999999</v>
      </c>
      <c r="G27" s="32">
        <v>134.048</v>
      </c>
      <c r="H27" s="32">
        <v>7431.5519999999997</v>
      </c>
      <c r="I27" s="32">
        <v>679</v>
      </c>
      <c r="J27" s="32">
        <v>13865.591</v>
      </c>
      <c r="K27" s="32">
        <v>20648.96</v>
      </c>
      <c r="L27" s="32">
        <v>6785.5709999999999</v>
      </c>
      <c r="M27" s="32">
        <v>30332.134999999998</v>
      </c>
      <c r="N27" s="32">
        <v>9778.357</v>
      </c>
      <c r="O27" s="32">
        <v>9790.8870000000006</v>
      </c>
      <c r="P27" s="32">
        <v>18470.8</v>
      </c>
      <c r="Q27" s="32">
        <v>34</v>
      </c>
      <c r="R27" s="32">
        <v>0</v>
      </c>
      <c r="S27" s="32">
        <v>0</v>
      </c>
      <c r="T27" s="32">
        <v>7305.2359999999999</v>
      </c>
      <c r="U27" s="32">
        <v>155.251</v>
      </c>
      <c r="V27" s="32">
        <v>0</v>
      </c>
      <c r="W27" s="32">
        <v>0</v>
      </c>
      <c r="X27" s="32">
        <v>5929.1049999999996</v>
      </c>
      <c r="Y27" s="32">
        <v>103.517</v>
      </c>
      <c r="Z27" s="32">
        <v>0</v>
      </c>
      <c r="AA27" s="32">
        <v>0</v>
      </c>
      <c r="AB27" s="32">
        <v>0</v>
      </c>
      <c r="AC27" s="32">
        <v>66.667000000000002</v>
      </c>
      <c r="AD27" s="32">
        <v>5440.7250000000004</v>
      </c>
      <c r="AE27" s="32">
        <v>4835.5379999999996</v>
      </c>
      <c r="AF27" s="32">
        <v>1324.5029999999999</v>
      </c>
      <c r="AG27" s="32">
        <v>1490.2860000000003</v>
      </c>
      <c r="AH27" s="32">
        <v>0</v>
      </c>
      <c r="AI27" s="32">
        <v>0</v>
      </c>
      <c r="AJ27" s="32">
        <v>0</v>
      </c>
      <c r="AK27" s="32">
        <v>137.578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488.13567999999998</v>
      </c>
      <c r="AU27" s="32">
        <v>111.23775999999998</v>
      </c>
      <c r="AV27" s="32">
        <v>2794.5914100000005</v>
      </c>
      <c r="AW27" s="32">
        <v>14156.323</v>
      </c>
      <c r="AX27" s="32">
        <v>5584.3092856000003</v>
      </c>
      <c r="AY27" s="32">
        <v>11455.412</v>
      </c>
      <c r="AZ27" s="32">
        <v>2164.1513999999997</v>
      </c>
      <c r="BA27" s="32">
        <v>5342.424</v>
      </c>
      <c r="BB27" s="32">
        <v>1728.8785638349282</v>
      </c>
      <c r="BC27" s="32">
        <v>344.82799999999997</v>
      </c>
      <c r="BD27" s="32">
        <v>10171.8698</v>
      </c>
      <c r="BE27" s="32">
        <v>1632.1659999999999</v>
      </c>
      <c r="BF27" s="32">
        <v>1500.433786256149</v>
      </c>
      <c r="BG27" s="32">
        <v>1724.0931677018632</v>
      </c>
      <c r="BH27" s="32">
        <v>0</v>
      </c>
      <c r="BI27" s="32">
        <v>0</v>
      </c>
      <c r="BJ27" s="32">
        <v>0</v>
      </c>
      <c r="BK27" s="32">
        <v>0</v>
      </c>
      <c r="BL27" s="32">
        <v>258.12851603455618</v>
      </c>
      <c r="BM27" s="32">
        <v>0</v>
      </c>
      <c r="BN27" s="32">
        <v>69.072615999999996</v>
      </c>
      <c r="BO27" s="32">
        <v>0</v>
      </c>
      <c r="BP27" s="32">
        <v>23.123505566704083</v>
      </c>
      <c r="BQ27" s="32">
        <v>0</v>
      </c>
      <c r="BR27" s="32">
        <v>31.190529020842206</v>
      </c>
      <c r="BS27" s="32">
        <v>0</v>
      </c>
      <c r="BT27" s="32">
        <v>0</v>
      </c>
      <c r="BU27" s="32">
        <v>0</v>
      </c>
      <c r="BV27" s="44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54"/>
      <c r="ER27" s="54"/>
      <c r="ES27" s="44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54"/>
      <c r="HO27" s="54"/>
      <c r="HP27" s="44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</row>
    <row r="28" spans="1:252" ht="12.75" customHeight="1" x14ac:dyDescent="0.2">
      <c r="A28" s="44" t="s">
        <v>57</v>
      </c>
      <c r="B28" s="54">
        <f t="shared" si="0"/>
        <v>67.978435199922316</v>
      </c>
      <c r="C28" s="54">
        <f t="shared" si="1"/>
        <v>120.93600000000001</v>
      </c>
      <c r="D28" s="32">
        <v>36.456000000000003</v>
      </c>
      <c r="E28" s="32">
        <v>-5.2080000000000002</v>
      </c>
      <c r="F28" s="32">
        <v>1</v>
      </c>
      <c r="G28" s="32">
        <v>0</v>
      </c>
      <c r="H28" s="32">
        <v>0</v>
      </c>
      <c r="I28" s="32">
        <v>0</v>
      </c>
      <c r="J28" s="32">
        <v>0</v>
      </c>
      <c r="K28" s="32">
        <v>112.5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0.95</v>
      </c>
      <c r="Y28" s="32">
        <v>0.95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2.5877400000000002</v>
      </c>
      <c r="AW28" s="32">
        <v>0</v>
      </c>
      <c r="AX28" s="32">
        <v>2.5849999800000001</v>
      </c>
      <c r="AY28" s="32">
        <v>0</v>
      </c>
      <c r="AZ28" s="32">
        <v>2.169</v>
      </c>
      <c r="BA28" s="32">
        <v>0</v>
      </c>
      <c r="BB28" s="32">
        <v>1.0565516893928892</v>
      </c>
      <c r="BC28" s="32">
        <v>0</v>
      </c>
      <c r="BD28" s="32">
        <v>3.5340000000000003</v>
      </c>
      <c r="BE28" s="32">
        <v>0</v>
      </c>
      <c r="BF28" s="32">
        <v>1.2140323476906798</v>
      </c>
      <c r="BG28" s="32">
        <v>0</v>
      </c>
      <c r="BH28" s="32">
        <v>0</v>
      </c>
      <c r="BI28" s="32">
        <v>0</v>
      </c>
      <c r="BJ28" s="32">
        <v>0</v>
      </c>
      <c r="BK28" s="32">
        <v>12.694000000000001</v>
      </c>
      <c r="BL28" s="32">
        <v>8.0665161260798808</v>
      </c>
      <c r="BM28" s="32">
        <v>0</v>
      </c>
      <c r="BN28" s="32">
        <v>7.6747360000000002</v>
      </c>
      <c r="BO28" s="32">
        <v>0</v>
      </c>
      <c r="BP28" s="32">
        <v>9.6358509195813763E-2</v>
      </c>
      <c r="BQ28" s="32">
        <v>0</v>
      </c>
      <c r="BR28" s="32">
        <v>0.58850054756306047</v>
      </c>
      <c r="BS28" s="32">
        <v>0</v>
      </c>
      <c r="BT28" s="32">
        <v>0</v>
      </c>
      <c r="BU28" s="32">
        <v>0</v>
      </c>
      <c r="BV28" s="44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54"/>
      <c r="ER28" s="54"/>
      <c r="ES28" s="44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54"/>
      <c r="HO28" s="54"/>
      <c r="HP28" s="44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</row>
    <row r="29" spans="1:252" ht="12.75" customHeight="1" x14ac:dyDescent="0.2">
      <c r="A29" s="44" t="s">
        <v>58</v>
      </c>
      <c r="B29" s="54">
        <f t="shared" si="0"/>
        <v>203.3780047851595</v>
      </c>
      <c r="C29" s="54">
        <f t="shared" si="1"/>
        <v>487.28199999999998</v>
      </c>
      <c r="D29" s="32">
        <v>109.181</v>
      </c>
      <c r="E29" s="32">
        <v>0</v>
      </c>
      <c r="F29" s="32">
        <v>0.5</v>
      </c>
      <c r="G29" s="32">
        <v>0</v>
      </c>
      <c r="H29" s="32">
        <v>7.5019999999999998</v>
      </c>
      <c r="I29" s="32">
        <v>0</v>
      </c>
      <c r="J29" s="32">
        <v>24.123999999999999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7.7627100000000002</v>
      </c>
      <c r="AW29" s="32">
        <v>0</v>
      </c>
      <c r="AX29" s="32">
        <v>7.7542856999999987</v>
      </c>
      <c r="AY29" s="32">
        <v>0</v>
      </c>
      <c r="AZ29" s="32">
        <v>6.5057999999999998</v>
      </c>
      <c r="BA29" s="32">
        <v>1</v>
      </c>
      <c r="BB29" s="32">
        <v>5.284137757263915</v>
      </c>
      <c r="BC29" s="32">
        <v>0</v>
      </c>
      <c r="BD29" s="32">
        <v>10.5944</v>
      </c>
      <c r="BE29" s="32">
        <v>486.28199999999998</v>
      </c>
      <c r="BF29" s="32">
        <v>3.562608184510176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16.133032252159762</v>
      </c>
      <c r="BM29" s="32">
        <v>0</v>
      </c>
      <c r="BN29" s="32">
        <v>3.8373680000000001</v>
      </c>
      <c r="BO29" s="32">
        <v>0</v>
      </c>
      <c r="BP29" s="32">
        <v>4.8162343662632078E-2</v>
      </c>
      <c r="BQ29" s="32">
        <v>0</v>
      </c>
      <c r="BR29" s="32">
        <v>0.58850054756306047</v>
      </c>
      <c r="BS29" s="32">
        <v>0</v>
      </c>
      <c r="BT29" s="32">
        <v>0</v>
      </c>
      <c r="BU29" s="32">
        <v>0</v>
      </c>
      <c r="BV29" s="44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54"/>
      <c r="ER29" s="54"/>
      <c r="ES29" s="44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54"/>
      <c r="HO29" s="54"/>
      <c r="HP29" s="44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</row>
    <row r="30" spans="1:252" ht="12.75" customHeight="1" x14ac:dyDescent="0.2">
      <c r="A30" s="44" t="s">
        <v>59</v>
      </c>
      <c r="B30" s="54">
        <f t="shared" si="0"/>
        <v>174.51083870669842</v>
      </c>
      <c r="C30" s="54">
        <f t="shared" si="1"/>
        <v>30.253</v>
      </c>
      <c r="D30" s="32">
        <v>152.12299999999999</v>
      </c>
      <c r="E30" s="32">
        <v>3.948</v>
      </c>
      <c r="F30" s="32">
        <v>0.5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0.30499999999999999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1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2.5877400000000002</v>
      </c>
      <c r="AW30" s="32">
        <v>0</v>
      </c>
      <c r="AX30" s="32">
        <v>0</v>
      </c>
      <c r="AY30" s="32">
        <v>0</v>
      </c>
      <c r="AZ30" s="32">
        <v>2.169</v>
      </c>
      <c r="BA30" s="32">
        <v>0</v>
      </c>
      <c r="BB30" s="32">
        <v>1.0565516893928892</v>
      </c>
      <c r="BC30" s="32">
        <v>0</v>
      </c>
      <c r="BD30" s="32">
        <v>3.5340000000000003</v>
      </c>
      <c r="BE30" s="32">
        <v>25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8.0665161260798808</v>
      </c>
      <c r="BM30" s="32">
        <v>0</v>
      </c>
      <c r="BN30" s="32">
        <v>3.8373680000000001</v>
      </c>
      <c r="BO30" s="32">
        <v>0</v>
      </c>
      <c r="BP30" s="32">
        <v>4.8162343662632078E-2</v>
      </c>
      <c r="BQ30" s="32">
        <v>0</v>
      </c>
      <c r="BR30" s="32">
        <v>0.58850054756306047</v>
      </c>
      <c r="BS30" s="32">
        <v>0</v>
      </c>
      <c r="BT30" s="32">
        <v>0</v>
      </c>
      <c r="BU30" s="32">
        <v>0</v>
      </c>
      <c r="BV30" s="44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54"/>
      <c r="ER30" s="54"/>
      <c r="ES30" s="44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54"/>
      <c r="HO30" s="54"/>
      <c r="HP30" s="44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</row>
    <row r="31" spans="1:252" ht="12.75" customHeight="1" x14ac:dyDescent="0.2">
      <c r="A31" s="44" t="s">
        <v>60</v>
      </c>
      <c r="B31" s="54">
        <f t="shared" si="0"/>
        <v>750.08315646750987</v>
      </c>
      <c r="C31" s="54">
        <f t="shared" si="1"/>
        <v>1149.242</v>
      </c>
      <c r="D31" s="32">
        <v>239.941</v>
      </c>
      <c r="E31" s="32">
        <v>749.24199999999996</v>
      </c>
      <c r="F31" s="32">
        <v>10</v>
      </c>
      <c r="G31" s="32">
        <v>0</v>
      </c>
      <c r="H31" s="32">
        <v>13</v>
      </c>
      <c r="I31" s="32">
        <v>0</v>
      </c>
      <c r="J31" s="32">
        <v>40</v>
      </c>
      <c r="K31" s="32">
        <v>225</v>
      </c>
      <c r="L31" s="32">
        <v>322.09399999999999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150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18.113160000000001</v>
      </c>
      <c r="AW31" s="32">
        <v>0</v>
      </c>
      <c r="AX31" s="32">
        <v>18.094285680000002</v>
      </c>
      <c r="AY31" s="32">
        <v>0</v>
      </c>
      <c r="AZ31" s="32">
        <v>19.516200000000001</v>
      </c>
      <c r="BA31" s="32">
        <v>0</v>
      </c>
      <c r="BB31" s="32">
        <v>11.624827203920718</v>
      </c>
      <c r="BC31" s="32">
        <v>0</v>
      </c>
      <c r="BD31" s="32">
        <v>24.707599999999999</v>
      </c>
      <c r="BE31" s="32">
        <v>25</v>
      </c>
      <c r="BF31" s="32">
        <v>8.4994562746703437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16.133032252159762</v>
      </c>
      <c r="BM31" s="32">
        <v>0</v>
      </c>
      <c r="BN31" s="32">
        <v>7.6747360000000002</v>
      </c>
      <c r="BO31" s="32">
        <v>0</v>
      </c>
      <c r="BP31" s="32">
        <v>9.6358509195813763E-2</v>
      </c>
      <c r="BQ31" s="32">
        <v>0</v>
      </c>
      <c r="BR31" s="32">
        <v>0.58850054756306047</v>
      </c>
      <c r="BS31" s="32">
        <v>0</v>
      </c>
      <c r="BT31" s="32">
        <v>0</v>
      </c>
      <c r="BU31" s="32">
        <v>0</v>
      </c>
      <c r="BV31" s="44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54"/>
      <c r="ER31" s="54"/>
      <c r="ES31" s="44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54"/>
      <c r="HO31" s="54"/>
      <c r="HP31" s="44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</row>
    <row r="32" spans="1:252" ht="12.75" customHeight="1" x14ac:dyDescent="0.2">
      <c r="A32" s="44" t="s">
        <v>61</v>
      </c>
      <c r="B32" s="54">
        <f t="shared" si="0"/>
        <v>212.76028239071789</v>
      </c>
      <c r="C32" s="54">
        <f t="shared" si="1"/>
        <v>88.576888198757757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3.698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8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42.039000000000001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36.226320000000001</v>
      </c>
      <c r="AW32" s="32">
        <v>0</v>
      </c>
      <c r="AX32" s="32">
        <v>36.187857120000004</v>
      </c>
      <c r="AY32" s="32">
        <v>0</v>
      </c>
      <c r="AZ32" s="32">
        <v>36.863999999999997</v>
      </c>
      <c r="BA32" s="32">
        <v>2</v>
      </c>
      <c r="BB32" s="32">
        <v>22.191723408149084</v>
      </c>
      <c r="BC32" s="32">
        <v>0</v>
      </c>
      <c r="BD32" s="32">
        <v>49.415199999999999</v>
      </c>
      <c r="BE32" s="32">
        <v>25</v>
      </c>
      <c r="BF32" s="32">
        <v>15.784328742769995</v>
      </c>
      <c r="BG32" s="32">
        <v>11.537888198757763</v>
      </c>
      <c r="BH32" s="32">
        <v>0</v>
      </c>
      <c r="BI32" s="32">
        <v>0</v>
      </c>
      <c r="BJ32" s="32">
        <v>0</v>
      </c>
      <c r="BK32" s="32">
        <v>0</v>
      </c>
      <c r="BL32" s="32">
        <v>4.0332580630399404</v>
      </c>
      <c r="BM32" s="32">
        <v>0</v>
      </c>
      <c r="BN32" s="32">
        <v>7.6747360000000002</v>
      </c>
      <c r="BO32" s="32">
        <v>0</v>
      </c>
      <c r="BP32" s="32">
        <v>9.6358509195813763E-2</v>
      </c>
      <c r="BQ32" s="32">
        <v>0</v>
      </c>
      <c r="BR32" s="32">
        <v>0.58850054756306047</v>
      </c>
      <c r="BS32" s="32">
        <v>0</v>
      </c>
      <c r="BT32" s="32">
        <v>0</v>
      </c>
      <c r="BU32" s="32">
        <v>0</v>
      </c>
      <c r="BV32" s="44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54"/>
      <c r="ER32" s="54"/>
      <c r="ES32" s="44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54"/>
      <c r="HO32" s="54"/>
      <c r="HP32" s="44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</row>
    <row r="33" spans="1:252" ht="12.75" customHeight="1" x14ac:dyDescent="0.2">
      <c r="A33" s="44" t="s">
        <v>62</v>
      </c>
      <c r="B33" s="54">
        <f t="shared" si="0"/>
        <v>589.49836250755038</v>
      </c>
      <c r="C33" s="54">
        <f t="shared" si="1"/>
        <v>401.40019875776386</v>
      </c>
      <c r="D33" s="32">
        <v>254.19499999999999</v>
      </c>
      <c r="E33" s="32">
        <v>373.02399999999989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13.288</v>
      </c>
      <c r="P33" s="32">
        <v>45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7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46.576770000000003</v>
      </c>
      <c r="AW33" s="32">
        <v>0</v>
      </c>
      <c r="AX33" s="32">
        <v>46.527142860000005</v>
      </c>
      <c r="AY33" s="32">
        <v>0</v>
      </c>
      <c r="AZ33" s="32">
        <v>36.863999999999997</v>
      </c>
      <c r="BA33" s="32">
        <v>0</v>
      </c>
      <c r="BB33" s="32">
        <v>28.532412854805887</v>
      </c>
      <c r="BC33" s="32">
        <v>0</v>
      </c>
      <c r="BD33" s="32">
        <v>63.535999999999994</v>
      </c>
      <c r="BE33" s="32">
        <v>0</v>
      </c>
      <c r="BF33" s="32">
        <v>20.641377231666066</v>
      </c>
      <c r="BG33" s="32">
        <v>15.088198757763974</v>
      </c>
      <c r="BH33" s="32">
        <v>0</v>
      </c>
      <c r="BI33" s="32">
        <v>0</v>
      </c>
      <c r="BJ33" s="32">
        <v>0</v>
      </c>
      <c r="BK33" s="32">
        <v>0</v>
      </c>
      <c r="BL33" s="32">
        <v>32.266064504319523</v>
      </c>
      <c r="BM33" s="32">
        <v>0</v>
      </c>
      <c r="BN33" s="32">
        <v>7.6747360000000002</v>
      </c>
      <c r="BO33" s="32">
        <v>0</v>
      </c>
      <c r="BP33" s="32">
        <v>9.6358509195813763E-2</v>
      </c>
      <c r="BQ33" s="32">
        <v>0</v>
      </c>
      <c r="BR33" s="32">
        <v>0.58850054756306047</v>
      </c>
      <c r="BS33" s="32">
        <v>0</v>
      </c>
      <c r="BT33" s="32">
        <v>0</v>
      </c>
      <c r="BU33" s="32">
        <v>0</v>
      </c>
      <c r="BV33" s="44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54"/>
      <c r="ER33" s="54"/>
      <c r="ES33" s="44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54"/>
      <c r="HO33" s="54"/>
      <c r="HP33" s="44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</row>
    <row r="34" spans="1:252" ht="12.75" customHeight="1" x14ac:dyDescent="0.2">
      <c r="A34" s="44" t="s">
        <v>63</v>
      </c>
      <c r="B34" s="54">
        <f t="shared" si="0"/>
        <v>44894.481391690388</v>
      </c>
      <c r="C34" s="54">
        <f t="shared" si="1"/>
        <v>56022.583999999995</v>
      </c>
      <c r="D34" s="32">
        <v>577.80600000000004</v>
      </c>
      <c r="E34" s="32">
        <v>1259.1729999999952</v>
      </c>
      <c r="F34" s="32">
        <v>0</v>
      </c>
      <c r="G34" s="32">
        <v>0</v>
      </c>
      <c r="H34" s="32">
        <v>0</v>
      </c>
      <c r="I34" s="32">
        <v>0</v>
      </c>
      <c r="J34" s="32">
        <v>1717.2760000000001</v>
      </c>
      <c r="K34" s="32">
        <v>2992.26</v>
      </c>
      <c r="L34" s="32">
        <v>0</v>
      </c>
      <c r="M34" s="32">
        <v>7091.52</v>
      </c>
      <c r="N34" s="32">
        <v>0</v>
      </c>
      <c r="O34" s="32">
        <v>714.20399999999995</v>
      </c>
      <c r="P34" s="32">
        <v>16700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449.95100000000002</v>
      </c>
      <c r="Z34" s="32">
        <v>0</v>
      </c>
      <c r="AA34" s="32">
        <v>0</v>
      </c>
      <c r="AB34" s="32">
        <v>0</v>
      </c>
      <c r="AC34" s="32">
        <v>15601.687</v>
      </c>
      <c r="AD34" s="32">
        <v>425.71300000000002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236.69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4189.2991199999997</v>
      </c>
      <c r="AW34" s="32">
        <v>12153.78</v>
      </c>
      <c r="AX34" s="32">
        <v>4166.7942857999997</v>
      </c>
      <c r="AY34" s="32">
        <v>2807.047</v>
      </c>
      <c r="AZ34" s="32">
        <v>6304.8671999999997</v>
      </c>
      <c r="BA34" s="32">
        <v>12394</v>
      </c>
      <c r="BB34" s="32">
        <v>2591.2054320287561</v>
      </c>
      <c r="BC34" s="32">
        <v>0</v>
      </c>
      <c r="BD34" s="32">
        <v>5686.5252</v>
      </c>
      <c r="BE34" s="32">
        <v>24</v>
      </c>
      <c r="BF34" s="32">
        <v>1939.7188136288989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193.59638702591715</v>
      </c>
      <c r="BM34" s="32">
        <v>0</v>
      </c>
      <c r="BN34" s="32">
        <v>115.12102560000001</v>
      </c>
      <c r="BO34" s="32">
        <v>0</v>
      </c>
      <c r="BP34" s="32">
        <v>3.0831340755605439</v>
      </c>
      <c r="BQ34" s="32">
        <v>534.96199999999999</v>
      </c>
      <c r="BR34" s="32">
        <v>46.785793531263309</v>
      </c>
      <c r="BS34" s="32">
        <v>0</v>
      </c>
      <c r="BT34" s="32">
        <v>0</v>
      </c>
      <c r="BU34" s="32">
        <v>0</v>
      </c>
      <c r="BV34" s="44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54"/>
      <c r="ER34" s="54"/>
      <c r="ES34" s="44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54"/>
      <c r="HO34" s="54"/>
      <c r="HP34" s="44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ht="12.75" customHeight="1" x14ac:dyDescent="0.2">
      <c r="A35" s="44" t="s">
        <v>64</v>
      </c>
      <c r="B35" s="54">
        <f t="shared" si="0"/>
        <v>348.60374882218514</v>
      </c>
      <c r="C35" s="54">
        <f t="shared" si="1"/>
        <v>72.917000000000002</v>
      </c>
      <c r="D35" s="32">
        <v>30</v>
      </c>
      <c r="E35" s="32">
        <v>0</v>
      </c>
      <c r="F35" s="32">
        <v>50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49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72.375714299999999</v>
      </c>
      <c r="AY35" s="32">
        <v>0</v>
      </c>
      <c r="AZ35" s="32">
        <v>56.381399999999992</v>
      </c>
      <c r="BA35" s="32">
        <v>23.917000000000002</v>
      </c>
      <c r="BB35" s="32">
        <v>0</v>
      </c>
      <c r="BC35" s="32">
        <v>0</v>
      </c>
      <c r="BD35" s="32">
        <v>98.830399999999997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32.266064504319523</v>
      </c>
      <c r="BM35" s="32">
        <v>0</v>
      </c>
      <c r="BN35" s="32">
        <v>7.6747360000000002</v>
      </c>
      <c r="BO35" s="32">
        <v>0</v>
      </c>
      <c r="BP35" s="32">
        <v>0.1926831965210779</v>
      </c>
      <c r="BQ35" s="32">
        <v>0</v>
      </c>
      <c r="BR35" s="32">
        <v>0.88275082134459071</v>
      </c>
      <c r="BS35" s="32">
        <v>0</v>
      </c>
      <c r="BT35" s="32">
        <v>0</v>
      </c>
      <c r="BU35" s="32">
        <v>0</v>
      </c>
      <c r="BV35" s="44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54"/>
      <c r="ER35" s="54"/>
      <c r="ES35" s="44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54"/>
      <c r="HO35" s="54"/>
      <c r="HP35" s="44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2.75" customHeight="1" x14ac:dyDescent="0.2">
      <c r="A36" s="44" t="s">
        <v>65</v>
      </c>
      <c r="B36" s="54">
        <f t="shared" si="0"/>
        <v>716.22391519494681</v>
      </c>
      <c r="C36" s="54">
        <f t="shared" si="1"/>
        <v>588.7792670807454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102.792</v>
      </c>
      <c r="K36" s="32">
        <v>0</v>
      </c>
      <c r="L36" s="32">
        <v>0</v>
      </c>
      <c r="M36" s="32">
        <v>208.07300000000001</v>
      </c>
      <c r="N36" s="32">
        <v>10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70.44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36.945999999999998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5.12</v>
      </c>
      <c r="AU36" s="32">
        <v>0</v>
      </c>
      <c r="AV36" s="32">
        <v>98.328000000000003</v>
      </c>
      <c r="AW36" s="32">
        <v>0</v>
      </c>
      <c r="AX36" s="32">
        <v>98.224999979999993</v>
      </c>
      <c r="AY36" s="32">
        <v>0</v>
      </c>
      <c r="AZ36" s="32">
        <v>100.9986</v>
      </c>
      <c r="BA36" s="32">
        <v>190.483</v>
      </c>
      <c r="BB36" s="32">
        <v>61.292411777482798</v>
      </c>
      <c r="BC36" s="32">
        <v>0</v>
      </c>
      <c r="BD36" s="32">
        <v>134.12479999999999</v>
      </c>
      <c r="BE36" s="32">
        <v>50</v>
      </c>
      <c r="BF36" s="32">
        <v>44.925731214617528</v>
      </c>
      <c r="BG36" s="32">
        <v>32.837267080745342</v>
      </c>
      <c r="BH36" s="32">
        <v>0</v>
      </c>
      <c r="BI36" s="32">
        <v>0</v>
      </c>
      <c r="BJ36" s="32">
        <v>0</v>
      </c>
      <c r="BK36" s="32">
        <v>0</v>
      </c>
      <c r="BL36" s="32">
        <v>16.133032252159762</v>
      </c>
      <c r="BM36" s="32">
        <v>0</v>
      </c>
      <c r="BN36" s="32">
        <v>23.0242048</v>
      </c>
      <c r="BO36" s="32">
        <v>0</v>
      </c>
      <c r="BP36" s="32">
        <v>3.0831340755605439</v>
      </c>
      <c r="BQ36" s="32">
        <v>0</v>
      </c>
      <c r="BR36" s="32">
        <v>1.1770010951261209</v>
      </c>
      <c r="BS36" s="32">
        <v>0</v>
      </c>
      <c r="BT36" s="32">
        <v>0</v>
      </c>
      <c r="BU36" s="32">
        <v>0</v>
      </c>
      <c r="BV36" s="44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54"/>
      <c r="ER36" s="54"/>
      <c r="ES36" s="44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54"/>
      <c r="HO36" s="54"/>
      <c r="HP36" s="44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ht="12.75" customHeight="1" x14ac:dyDescent="0.2">
      <c r="A37" s="44" t="s">
        <v>66</v>
      </c>
      <c r="B37" s="54">
        <f t="shared" si="0"/>
        <v>214.28241370584661</v>
      </c>
      <c r="C37" s="54">
        <f t="shared" si="1"/>
        <v>128.97519875776396</v>
      </c>
      <c r="D37" s="32">
        <v>0</v>
      </c>
      <c r="E37" s="32">
        <v>0.27799999999999159</v>
      </c>
      <c r="F37" s="32">
        <v>1.373</v>
      </c>
      <c r="G37" s="32">
        <v>0</v>
      </c>
      <c r="H37" s="32">
        <v>19.47</v>
      </c>
      <c r="I37" s="32">
        <v>0</v>
      </c>
      <c r="J37" s="32">
        <v>12.425000000000001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120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5.6459999999999999</v>
      </c>
      <c r="Z37" s="32">
        <v>0</v>
      </c>
      <c r="AA37" s="32">
        <v>20.363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7.7627100000000002</v>
      </c>
      <c r="AW37" s="32">
        <v>0</v>
      </c>
      <c r="AX37" s="32">
        <v>7.7542856999999987</v>
      </c>
      <c r="AY37" s="32">
        <v>0</v>
      </c>
      <c r="AZ37" s="32">
        <v>6.5057999999999998</v>
      </c>
      <c r="BA37" s="32">
        <v>0</v>
      </c>
      <c r="BB37" s="32">
        <v>4.2275860678710258</v>
      </c>
      <c r="BC37" s="32">
        <v>0</v>
      </c>
      <c r="BD37" s="32">
        <v>10.5944</v>
      </c>
      <c r="BE37" s="32">
        <v>100</v>
      </c>
      <c r="BF37" s="32">
        <v>3.5625687945901752</v>
      </c>
      <c r="BG37" s="32">
        <v>2.688198757763975</v>
      </c>
      <c r="BH37" s="32">
        <v>0</v>
      </c>
      <c r="BI37" s="32">
        <v>0</v>
      </c>
      <c r="BJ37" s="32">
        <v>0</v>
      </c>
      <c r="BK37" s="32">
        <v>0</v>
      </c>
      <c r="BL37" s="32">
        <v>16.133032252159762</v>
      </c>
      <c r="BM37" s="32">
        <v>0</v>
      </c>
      <c r="BN37" s="32">
        <v>3.8373680000000001</v>
      </c>
      <c r="BO37" s="32">
        <v>0</v>
      </c>
      <c r="BP37" s="32">
        <v>4.8162343662632078E-2</v>
      </c>
      <c r="BQ37" s="32">
        <v>0</v>
      </c>
      <c r="BR37" s="32">
        <v>0.58850054756306047</v>
      </c>
      <c r="BS37" s="32">
        <v>0</v>
      </c>
      <c r="BT37" s="32">
        <v>0</v>
      </c>
      <c r="BU37" s="32">
        <v>0</v>
      </c>
      <c r="BV37" s="44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54"/>
      <c r="ER37" s="54"/>
      <c r="ES37" s="44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54"/>
      <c r="HO37" s="54"/>
      <c r="HP37" s="44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2.75" customHeight="1" x14ac:dyDescent="0.2">
      <c r="A38" s="44" t="s">
        <v>67</v>
      </c>
      <c r="B38" s="54">
        <f t="shared" si="0"/>
        <v>501.18002477534861</v>
      </c>
      <c r="C38" s="54">
        <f t="shared" si="1"/>
        <v>68.814000000000036</v>
      </c>
      <c r="D38" s="32">
        <v>477.43200000000002</v>
      </c>
      <c r="E38" s="32">
        <v>68.728999999999999</v>
      </c>
      <c r="F38" s="32">
        <v>1.5</v>
      </c>
      <c r="G38" s="32">
        <v>0</v>
      </c>
      <c r="H38" s="32">
        <v>0.621</v>
      </c>
      <c r="I38" s="32">
        <v>0</v>
      </c>
      <c r="J38" s="32">
        <v>0</v>
      </c>
      <c r="K38" s="32">
        <v>0</v>
      </c>
      <c r="L38" s="32">
        <v>0</v>
      </c>
      <c r="M38" s="32">
        <v>8.500000000003638E-2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2.5877400000000002</v>
      </c>
      <c r="AW38" s="32">
        <v>0</v>
      </c>
      <c r="AX38" s="32">
        <v>2.5849999800000001</v>
      </c>
      <c r="AY38" s="32">
        <v>0</v>
      </c>
      <c r="AZ38" s="32">
        <v>2.169</v>
      </c>
      <c r="BA38" s="32">
        <v>0</v>
      </c>
      <c r="BB38" s="32">
        <v>1.0565516893928892</v>
      </c>
      <c r="BC38" s="32">
        <v>0</v>
      </c>
      <c r="BD38" s="32">
        <v>3.5340000000000003</v>
      </c>
      <c r="BE38" s="32">
        <v>0</v>
      </c>
      <c r="BF38" s="32">
        <v>1.1874441516900565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4.0332580630399404</v>
      </c>
      <c r="BM38" s="32">
        <v>0</v>
      </c>
      <c r="BN38" s="32">
        <v>3.8373680000000001</v>
      </c>
      <c r="BO38" s="32">
        <v>0</v>
      </c>
      <c r="BP38" s="32">
        <v>4.8162343662632078E-2</v>
      </c>
      <c r="BQ38" s="32">
        <v>0</v>
      </c>
      <c r="BR38" s="32">
        <v>0.58850054756306047</v>
      </c>
      <c r="BS38" s="32">
        <v>0</v>
      </c>
      <c r="BT38" s="32">
        <v>0</v>
      </c>
      <c r="BU38" s="32">
        <v>0</v>
      </c>
      <c r="BV38" s="44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54"/>
      <c r="ER38" s="54"/>
      <c r="ES38" s="44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54"/>
      <c r="HO38" s="54"/>
      <c r="HP38" s="44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52" ht="12.75" customHeight="1" x14ac:dyDescent="0.2">
      <c r="A39" s="44" t="s">
        <v>68</v>
      </c>
      <c r="B39" s="54">
        <f t="shared" si="0"/>
        <v>380.48879859603977</v>
      </c>
      <c r="C39" s="54">
        <f t="shared" si="1"/>
        <v>1671.1870000000001</v>
      </c>
      <c r="D39" s="32">
        <v>316.5</v>
      </c>
      <c r="E39" s="32">
        <v>28.481000000000002</v>
      </c>
      <c r="F39" s="32">
        <v>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1.0112000000000001</v>
      </c>
      <c r="AU39" s="32">
        <v>0</v>
      </c>
      <c r="AV39" s="32">
        <v>7.7627100000000002</v>
      </c>
      <c r="AW39" s="32">
        <v>500.12299999999999</v>
      </c>
      <c r="AX39" s="32">
        <v>7.7542856999999987</v>
      </c>
      <c r="AY39" s="32">
        <v>180</v>
      </c>
      <c r="AZ39" s="32">
        <v>8.6747999999999994</v>
      </c>
      <c r="BA39" s="32">
        <v>0</v>
      </c>
      <c r="BB39" s="32">
        <v>5.284137757263915</v>
      </c>
      <c r="BC39" s="32">
        <v>379.22</v>
      </c>
      <c r="BD39" s="32">
        <v>10.5944</v>
      </c>
      <c r="BE39" s="32">
        <v>583.36300000000006</v>
      </c>
      <c r="BF39" s="32">
        <v>3.562608184510176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4.0332580630399404</v>
      </c>
      <c r="BM39" s="32">
        <v>0</v>
      </c>
      <c r="BN39" s="32">
        <v>7.6747360000000002</v>
      </c>
      <c r="BO39" s="32">
        <v>0</v>
      </c>
      <c r="BP39" s="32">
        <v>4.8162343662632078E-2</v>
      </c>
      <c r="BQ39" s="32">
        <v>0</v>
      </c>
      <c r="BR39" s="32">
        <v>0.58850054756306047</v>
      </c>
      <c r="BS39" s="32">
        <v>0</v>
      </c>
      <c r="BT39" s="32">
        <v>0</v>
      </c>
      <c r="BU39" s="32">
        <v>0</v>
      </c>
      <c r="BV39" s="44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54"/>
      <c r="ER39" s="54"/>
      <c r="ES39" s="44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54"/>
      <c r="HO39" s="54"/>
      <c r="HP39" s="44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</row>
    <row r="40" spans="1:252" ht="12.75" customHeight="1" x14ac:dyDescent="0.2">
      <c r="A40" s="44" t="s">
        <v>69</v>
      </c>
      <c r="B40" s="54">
        <f t="shared" si="0"/>
        <v>342.5406774300485</v>
      </c>
      <c r="C40" s="54">
        <f t="shared" si="1"/>
        <v>4899.2017453416147</v>
      </c>
      <c r="D40" s="32">
        <v>0</v>
      </c>
      <c r="E40" s="32">
        <v>-737.67100000000005</v>
      </c>
      <c r="F40" s="32">
        <v>0</v>
      </c>
      <c r="G40" s="32">
        <v>0</v>
      </c>
      <c r="H40" s="32">
        <v>20.684999999999999</v>
      </c>
      <c r="I40" s="32">
        <v>0</v>
      </c>
      <c r="J40" s="32">
        <v>95.9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31.143000000000001</v>
      </c>
      <c r="Z40" s="32">
        <v>0</v>
      </c>
      <c r="AA40" s="32">
        <v>15.445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28.463609999999999</v>
      </c>
      <c r="AW40" s="32">
        <v>0</v>
      </c>
      <c r="AX40" s="32">
        <v>28.43357142</v>
      </c>
      <c r="AY40" s="32">
        <v>990.81799999999998</v>
      </c>
      <c r="AZ40" s="32">
        <v>26.016599999999997</v>
      </c>
      <c r="BA40" s="32">
        <v>0</v>
      </c>
      <c r="BB40" s="32">
        <v>17.965516650577523</v>
      </c>
      <c r="BC40" s="32">
        <v>0</v>
      </c>
      <c r="BD40" s="32">
        <v>38.828400000000002</v>
      </c>
      <c r="BE40" s="32">
        <v>4594.5860000000002</v>
      </c>
      <c r="BF40" s="32">
        <v>13.356255294073076</v>
      </c>
      <c r="BG40" s="32">
        <v>4.8807453416149063</v>
      </c>
      <c r="BH40" s="32">
        <v>0</v>
      </c>
      <c r="BI40" s="32">
        <v>0</v>
      </c>
      <c r="BJ40" s="32">
        <v>0</v>
      </c>
      <c r="BK40" s="32">
        <v>0</v>
      </c>
      <c r="BL40" s="32">
        <v>64.532129008639046</v>
      </c>
      <c r="BM40" s="32">
        <v>0</v>
      </c>
      <c r="BN40" s="32">
        <v>7.6747360000000002</v>
      </c>
      <c r="BO40" s="32">
        <v>0</v>
      </c>
      <c r="BP40" s="32">
        <v>9.6358509195813763E-2</v>
      </c>
      <c r="BQ40" s="32">
        <v>0</v>
      </c>
      <c r="BR40" s="32">
        <v>0.58850054756306047</v>
      </c>
      <c r="BS40" s="32">
        <v>0</v>
      </c>
      <c r="BT40" s="32">
        <v>0</v>
      </c>
      <c r="BU40" s="32">
        <v>0</v>
      </c>
      <c r="BV40" s="44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54"/>
      <c r="ER40" s="54"/>
      <c r="ES40" s="44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54"/>
      <c r="HO40" s="54"/>
      <c r="HP40" s="44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</row>
    <row r="41" spans="1:252" ht="12.75" customHeight="1" x14ac:dyDescent="0.2">
      <c r="A41" s="44" t="s">
        <v>70</v>
      </c>
      <c r="B41" s="54">
        <f t="shared" si="0"/>
        <v>241361.792172769</v>
      </c>
      <c r="C41" s="54">
        <f t="shared" si="1"/>
        <v>808148.62081962742</v>
      </c>
      <c r="D41" s="32">
        <v>93542.907000000007</v>
      </c>
      <c r="E41" s="32">
        <v>33508.167000000001</v>
      </c>
      <c r="F41" s="32">
        <v>10258.992</v>
      </c>
      <c r="G41" s="32">
        <v>3092.433</v>
      </c>
      <c r="H41" s="32">
        <v>16046.737999999999</v>
      </c>
      <c r="I41" s="32">
        <v>16722</v>
      </c>
      <c r="J41" s="32">
        <v>16814.088</v>
      </c>
      <c r="K41" s="32">
        <v>144735.72899999999</v>
      </c>
      <c r="L41" s="32">
        <v>28776.054</v>
      </c>
      <c r="M41" s="32">
        <v>337884.826</v>
      </c>
      <c r="N41" s="32">
        <v>12950.341</v>
      </c>
      <c r="O41" s="32">
        <v>62281.656999999999</v>
      </c>
      <c r="P41" s="32">
        <v>12513.14</v>
      </c>
      <c r="Q41" s="32">
        <v>4952</v>
      </c>
      <c r="R41" s="32">
        <v>1035</v>
      </c>
      <c r="S41" s="32">
        <v>1477</v>
      </c>
      <c r="T41" s="32">
        <v>5044.2479999999996</v>
      </c>
      <c r="U41" s="32">
        <v>0</v>
      </c>
      <c r="V41" s="32">
        <v>0</v>
      </c>
      <c r="W41" s="32">
        <v>6</v>
      </c>
      <c r="X41" s="32">
        <v>2968.78</v>
      </c>
      <c r="Y41" s="32">
        <v>3999.17</v>
      </c>
      <c r="Z41" s="32">
        <v>0</v>
      </c>
      <c r="AA41" s="32">
        <v>0</v>
      </c>
      <c r="AB41" s="32">
        <v>0</v>
      </c>
      <c r="AC41" s="32">
        <v>12270.084000000001</v>
      </c>
      <c r="AD41" s="32">
        <v>0</v>
      </c>
      <c r="AE41" s="32">
        <v>14605.647000000001</v>
      </c>
      <c r="AF41" s="32">
        <v>996.01599999999996</v>
      </c>
      <c r="AG41" s="32">
        <v>7596.7710000000006</v>
      </c>
      <c r="AH41" s="32">
        <v>0</v>
      </c>
      <c r="AI41" s="32">
        <v>0</v>
      </c>
      <c r="AJ41" s="32">
        <v>0</v>
      </c>
      <c r="AK41" s="32">
        <v>29.567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1289.0233599999999</v>
      </c>
      <c r="AV41" s="32">
        <v>8337.1969499999996</v>
      </c>
      <c r="AW41" s="32">
        <v>17216.316999999999</v>
      </c>
      <c r="AX41" s="32">
        <v>8292.2307119999987</v>
      </c>
      <c r="AY41" s="32">
        <v>14047.986000000001</v>
      </c>
      <c r="AZ41" s="32">
        <v>6412.3121999999994</v>
      </c>
      <c r="BA41" s="32">
        <v>1560.1079999999999</v>
      </c>
      <c r="BB41" s="32">
        <v>0</v>
      </c>
      <c r="BC41" s="32">
        <v>0</v>
      </c>
      <c r="BD41" s="32">
        <v>11320.1088</v>
      </c>
      <c r="BE41" s="32">
        <v>121699.43799999999</v>
      </c>
      <c r="BF41" s="32">
        <v>4476.6730301207572</v>
      </c>
      <c r="BG41" s="32">
        <v>2436.3664596273288</v>
      </c>
      <c r="BH41" s="32">
        <v>0</v>
      </c>
      <c r="BI41" s="32">
        <v>0</v>
      </c>
      <c r="BJ41" s="32">
        <v>0</v>
      </c>
      <c r="BK41" s="32">
        <v>235.03</v>
      </c>
      <c r="BL41" s="32">
        <v>1161.5783221555027</v>
      </c>
      <c r="BM41" s="32">
        <v>0</v>
      </c>
      <c r="BN41" s="32">
        <v>306.98940160000001</v>
      </c>
      <c r="BO41" s="32">
        <v>0</v>
      </c>
      <c r="BP41" s="32">
        <v>15.415670377802721</v>
      </c>
      <c r="BQ41" s="32">
        <v>0</v>
      </c>
      <c r="BR41" s="32">
        <v>92.983086514963546</v>
      </c>
      <c r="BS41" s="32">
        <v>6503.3010000000004</v>
      </c>
      <c r="BT41" s="32">
        <v>0</v>
      </c>
      <c r="BU41" s="32">
        <v>0</v>
      </c>
      <c r="BV41" s="44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54"/>
      <c r="ER41" s="54"/>
      <c r="ES41" s="44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54"/>
      <c r="HO41" s="54"/>
      <c r="HP41" s="44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</row>
    <row r="42" spans="1:252" ht="12.75" customHeight="1" x14ac:dyDescent="0.2">
      <c r="A42" s="44" t="s">
        <v>71</v>
      </c>
      <c r="B42" s="54">
        <f t="shared" si="0"/>
        <v>551.86717678919183</v>
      </c>
      <c r="C42" s="54">
        <f t="shared" si="1"/>
        <v>56.034000000000006</v>
      </c>
      <c r="D42" s="32">
        <v>180.41900000000001</v>
      </c>
      <c r="E42" s="32">
        <v>0.19200000000000728</v>
      </c>
      <c r="F42" s="32">
        <v>1</v>
      </c>
      <c r="G42" s="32">
        <v>0</v>
      </c>
      <c r="H42" s="32">
        <v>0</v>
      </c>
      <c r="I42" s="32">
        <v>0</v>
      </c>
      <c r="J42" s="32">
        <v>350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36.061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2.5877400000000002</v>
      </c>
      <c r="AW42" s="32">
        <v>0</v>
      </c>
      <c r="AX42" s="32">
        <v>2.5849999800000001</v>
      </c>
      <c r="AY42" s="32">
        <v>0</v>
      </c>
      <c r="AZ42" s="32">
        <v>2.1294</v>
      </c>
      <c r="BA42" s="32">
        <v>18.638000000000002</v>
      </c>
      <c r="BB42" s="32">
        <v>1.0565516893928892</v>
      </c>
      <c r="BC42" s="32">
        <v>0</v>
      </c>
      <c r="BD42" s="32">
        <v>3.5340000000000003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4.0332580630399404</v>
      </c>
      <c r="BM42" s="32">
        <v>0</v>
      </c>
      <c r="BN42" s="32">
        <v>3.8373680000000001</v>
      </c>
      <c r="BO42" s="32">
        <v>0</v>
      </c>
      <c r="BP42" s="32">
        <v>9.6358509195813763E-2</v>
      </c>
      <c r="BQ42" s="32">
        <v>0</v>
      </c>
      <c r="BR42" s="32">
        <v>0.58850054756306047</v>
      </c>
      <c r="BS42" s="32">
        <v>0</v>
      </c>
      <c r="BT42" s="32">
        <v>0</v>
      </c>
      <c r="BU42" s="32">
        <v>1.143</v>
      </c>
      <c r="BV42" s="44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54"/>
      <c r="ER42" s="54"/>
      <c r="ES42" s="44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54"/>
      <c r="HO42" s="54"/>
      <c r="HP42" s="44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</row>
    <row r="43" spans="1:252" ht="12.75" customHeight="1" x14ac:dyDescent="0.2">
      <c r="A43" s="44" t="s">
        <v>72</v>
      </c>
      <c r="B43" s="54">
        <f t="shared" si="0"/>
        <v>73.203024775348567</v>
      </c>
      <c r="C43" s="54">
        <f t="shared" si="1"/>
        <v>316.49700000000001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51.576000000000001</v>
      </c>
      <c r="K43" s="32">
        <v>316.49700000000001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2.5877400000000002</v>
      </c>
      <c r="AW43" s="32">
        <v>0</v>
      </c>
      <c r="AX43" s="32">
        <v>2.5849999800000001</v>
      </c>
      <c r="AY43" s="32">
        <v>0</v>
      </c>
      <c r="AZ43" s="32">
        <v>2.169</v>
      </c>
      <c r="BA43" s="32">
        <v>0</v>
      </c>
      <c r="BB43" s="32">
        <v>1.0565516893928892</v>
      </c>
      <c r="BC43" s="32">
        <v>0</v>
      </c>
      <c r="BD43" s="32">
        <v>3.5340000000000003</v>
      </c>
      <c r="BE43" s="32">
        <v>0</v>
      </c>
      <c r="BF43" s="32">
        <v>1.1874441516900565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4.0332580630399404</v>
      </c>
      <c r="BM43" s="32">
        <v>0</v>
      </c>
      <c r="BN43" s="32">
        <v>3.8373680000000001</v>
      </c>
      <c r="BO43" s="32">
        <v>0</v>
      </c>
      <c r="BP43" s="32">
        <v>4.8162343662632078E-2</v>
      </c>
      <c r="BQ43" s="32">
        <v>0</v>
      </c>
      <c r="BR43" s="32">
        <v>0.58850054756306047</v>
      </c>
      <c r="BS43" s="32">
        <v>0</v>
      </c>
      <c r="BT43" s="32">
        <v>0</v>
      </c>
      <c r="BU43" s="32">
        <v>0</v>
      </c>
      <c r="BV43" s="44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54"/>
      <c r="ER43" s="54"/>
      <c r="ES43" s="44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54"/>
      <c r="HO43" s="54"/>
      <c r="HP43" s="44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ht="12.75" customHeight="1" x14ac:dyDescent="0.2">
      <c r="A44" s="44" t="s">
        <v>73</v>
      </c>
      <c r="B44" s="54">
        <f t="shared" si="0"/>
        <v>69.730037299086632</v>
      </c>
      <c r="C44" s="54">
        <f t="shared" si="1"/>
        <v>-47.692999999999984</v>
      </c>
      <c r="D44" s="32">
        <v>33</v>
      </c>
      <c r="E44" s="32">
        <v>5.5620000000000118</v>
      </c>
      <c r="F44" s="32">
        <v>0</v>
      </c>
      <c r="G44" s="32">
        <v>0</v>
      </c>
      <c r="H44" s="32">
        <v>0</v>
      </c>
      <c r="I44" s="32">
        <v>0</v>
      </c>
      <c r="J44" s="32">
        <v>0.93600000000000005</v>
      </c>
      <c r="K44" s="32">
        <v>0</v>
      </c>
      <c r="L44" s="32">
        <v>0</v>
      </c>
      <c r="M44" s="32">
        <v>0.10300000000000864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79.903999999999996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5.1749700000000001</v>
      </c>
      <c r="AW44" s="32">
        <v>-133.262</v>
      </c>
      <c r="AX44" s="32">
        <v>5.1699999600000002</v>
      </c>
      <c r="AY44" s="32">
        <v>0</v>
      </c>
      <c r="AZ44" s="32">
        <v>4.3367999999999993</v>
      </c>
      <c r="BA44" s="32">
        <v>0</v>
      </c>
      <c r="BB44" s="32">
        <v>3.1696550681786682</v>
      </c>
      <c r="BC44" s="32">
        <v>0</v>
      </c>
      <c r="BD44" s="32">
        <v>7.0603999999999996</v>
      </c>
      <c r="BE44" s="32">
        <v>0</v>
      </c>
      <c r="BF44" s="32">
        <v>2.3749233166423362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4.0332580630399404</v>
      </c>
      <c r="BM44" s="32">
        <v>0</v>
      </c>
      <c r="BN44" s="32">
        <v>3.8373680000000001</v>
      </c>
      <c r="BO44" s="32">
        <v>0</v>
      </c>
      <c r="BP44" s="32">
        <v>4.8162343662632078E-2</v>
      </c>
      <c r="BQ44" s="32">
        <v>0</v>
      </c>
      <c r="BR44" s="32">
        <v>0.58850054756306047</v>
      </c>
      <c r="BS44" s="32">
        <v>0</v>
      </c>
      <c r="BT44" s="32">
        <v>0</v>
      </c>
      <c r="BU44" s="32">
        <v>0</v>
      </c>
      <c r="BV44" s="44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54"/>
      <c r="ER44" s="54"/>
      <c r="ES44" s="44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54"/>
      <c r="HO44" s="54"/>
      <c r="HP44" s="44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</row>
    <row r="45" spans="1:252" ht="12.75" customHeight="1" x14ac:dyDescent="0.2">
      <c r="A45" s="44" t="s">
        <v>74</v>
      </c>
      <c r="B45" s="54">
        <f t="shared" si="0"/>
        <v>4684.2513331013306</v>
      </c>
      <c r="C45" s="54">
        <f t="shared" si="1"/>
        <v>771.95311180124213</v>
      </c>
      <c r="D45" s="32">
        <v>725</v>
      </c>
      <c r="E45" s="32">
        <v>0</v>
      </c>
      <c r="F45" s="32">
        <v>33</v>
      </c>
      <c r="G45" s="32">
        <v>0</v>
      </c>
      <c r="H45" s="32">
        <v>5</v>
      </c>
      <c r="I45" s="32">
        <v>0</v>
      </c>
      <c r="J45" s="32">
        <v>205.69300000000001</v>
      </c>
      <c r="K45" s="32">
        <v>75.194999999999936</v>
      </c>
      <c r="L45" s="32">
        <v>20</v>
      </c>
      <c r="M45" s="32">
        <v>0</v>
      </c>
      <c r="N45" s="32">
        <v>0</v>
      </c>
      <c r="O45" s="32">
        <v>100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20</v>
      </c>
      <c r="Y45" s="32">
        <v>0</v>
      </c>
      <c r="Z45" s="32">
        <v>5</v>
      </c>
      <c r="AA45" s="32">
        <v>0</v>
      </c>
      <c r="AB45" s="32">
        <v>11</v>
      </c>
      <c r="AC45" s="32">
        <v>0</v>
      </c>
      <c r="AD45" s="32">
        <v>15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100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6.4</v>
      </c>
      <c r="AU45" s="32">
        <v>9.6</v>
      </c>
      <c r="AV45" s="32">
        <v>613.25765999999999</v>
      </c>
      <c r="AW45" s="32">
        <v>145.42599999999999</v>
      </c>
      <c r="AX45" s="32">
        <v>610.02714300000002</v>
      </c>
      <c r="AY45" s="32">
        <v>240.27</v>
      </c>
      <c r="AZ45" s="32">
        <v>724.27440000000001</v>
      </c>
      <c r="BA45" s="32">
        <v>0</v>
      </c>
      <c r="BB45" s="32">
        <v>379.38067717911701</v>
      </c>
      <c r="BC45" s="32">
        <v>0</v>
      </c>
      <c r="BD45" s="32">
        <v>832.9828</v>
      </c>
      <c r="BE45" s="32">
        <v>0</v>
      </c>
      <c r="BF45" s="32">
        <v>283.526162601686</v>
      </c>
      <c r="BG45" s="32">
        <v>201.46211180124223</v>
      </c>
      <c r="BH45" s="32">
        <v>0</v>
      </c>
      <c r="BI45" s="32">
        <v>0</v>
      </c>
      <c r="BJ45" s="32">
        <v>0</v>
      </c>
      <c r="BK45" s="32">
        <v>0</v>
      </c>
      <c r="BL45" s="32">
        <v>64.532129008639046</v>
      </c>
      <c r="BM45" s="32">
        <v>0</v>
      </c>
      <c r="BN45" s="32">
        <v>23.0242048</v>
      </c>
      <c r="BO45" s="32">
        <v>0</v>
      </c>
      <c r="BP45" s="32">
        <v>0.38540021491270543</v>
      </c>
      <c r="BQ45" s="32">
        <v>0</v>
      </c>
      <c r="BR45" s="32">
        <v>6.7677562969751959</v>
      </c>
      <c r="BS45" s="32">
        <v>0</v>
      </c>
      <c r="BT45" s="32">
        <v>0</v>
      </c>
      <c r="BU45" s="32">
        <v>0</v>
      </c>
      <c r="BV45" s="44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54"/>
      <c r="ER45" s="54"/>
      <c r="ES45" s="44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54"/>
      <c r="HO45" s="54"/>
      <c r="HP45" s="44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</row>
    <row r="46" spans="1:252" ht="12.75" customHeight="1" x14ac:dyDescent="0.2">
      <c r="A46" s="44" t="s">
        <v>75</v>
      </c>
      <c r="B46" s="54">
        <f t="shared" si="0"/>
        <v>68161.566187634919</v>
      </c>
      <c r="C46" s="54">
        <f t="shared" si="1"/>
        <v>37216.308155279505</v>
      </c>
      <c r="D46" s="32">
        <v>3830</v>
      </c>
      <c r="E46" s="32">
        <v>7622.1440000000002</v>
      </c>
      <c r="F46" s="32">
        <v>230</v>
      </c>
      <c r="G46" s="32">
        <v>0</v>
      </c>
      <c r="H46" s="32">
        <v>1200</v>
      </c>
      <c r="I46" s="32">
        <v>0</v>
      </c>
      <c r="J46" s="32">
        <v>1616.7159999999999</v>
      </c>
      <c r="K46" s="32">
        <v>0</v>
      </c>
      <c r="L46" s="32">
        <v>1065.3589999999999</v>
      </c>
      <c r="M46" s="32">
        <v>5500</v>
      </c>
      <c r="N46" s="32">
        <v>350</v>
      </c>
      <c r="O46" s="32">
        <v>1125.0139999999999</v>
      </c>
      <c r="P46" s="32">
        <v>10000</v>
      </c>
      <c r="Q46" s="32">
        <v>0</v>
      </c>
      <c r="R46" s="32">
        <v>0</v>
      </c>
      <c r="S46" s="32">
        <v>150</v>
      </c>
      <c r="T46" s="32">
        <v>0</v>
      </c>
      <c r="U46" s="32">
        <v>0</v>
      </c>
      <c r="V46" s="32">
        <v>0</v>
      </c>
      <c r="W46" s="32">
        <v>250</v>
      </c>
      <c r="X46" s="32">
        <v>500</v>
      </c>
      <c r="Y46" s="32">
        <v>238.25</v>
      </c>
      <c r="Z46" s="32">
        <v>100</v>
      </c>
      <c r="AA46" s="32">
        <v>231.31399999999999</v>
      </c>
      <c r="AB46" s="32">
        <v>200</v>
      </c>
      <c r="AC46" s="32">
        <v>800</v>
      </c>
      <c r="AD46" s="32">
        <v>150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616</v>
      </c>
      <c r="AP46" s="32">
        <v>0</v>
      </c>
      <c r="AQ46" s="32">
        <v>0</v>
      </c>
      <c r="AR46" s="32">
        <v>0</v>
      </c>
      <c r="AS46" s="32">
        <v>67.5</v>
      </c>
      <c r="AT46" s="32">
        <v>32</v>
      </c>
      <c r="AU46" s="32">
        <v>0</v>
      </c>
      <c r="AV46" s="32">
        <v>8290.6206899999997</v>
      </c>
      <c r="AW46" s="32">
        <v>4066.4560000000001</v>
      </c>
      <c r="AX46" s="32">
        <v>8245.7035739999992</v>
      </c>
      <c r="AY46" s="32">
        <v>699.98</v>
      </c>
      <c r="AZ46" s="32">
        <v>11163.377399999999</v>
      </c>
      <c r="BA46" s="32">
        <v>3933.8969999999999</v>
      </c>
      <c r="BB46" s="32">
        <v>5128.5156934160796</v>
      </c>
      <c r="BC46" s="32">
        <v>2540.9720000000002</v>
      </c>
      <c r="BD46" s="32">
        <v>11256.580400000001</v>
      </c>
      <c r="BE46" s="32">
        <v>6057.0619999999999</v>
      </c>
      <c r="BF46" s="32">
        <v>3732.483184275367</v>
      </c>
      <c r="BG46" s="32">
        <v>2728.1751552795026</v>
      </c>
      <c r="BH46" s="32">
        <v>0</v>
      </c>
      <c r="BI46" s="32">
        <v>0</v>
      </c>
      <c r="BJ46" s="32">
        <v>0</v>
      </c>
      <c r="BK46" s="32">
        <v>417.83499999999998</v>
      </c>
      <c r="BL46" s="32">
        <v>774.38554810366861</v>
      </c>
      <c r="BM46" s="32">
        <v>30.675999999999998</v>
      </c>
      <c r="BN46" s="32">
        <v>191.86837600000004</v>
      </c>
      <c r="BO46" s="32">
        <v>0</v>
      </c>
      <c r="BP46" s="32">
        <v>11.561735872416763</v>
      </c>
      <c r="BQ46" s="32">
        <v>0</v>
      </c>
      <c r="BR46" s="32">
        <v>92.394585967400516</v>
      </c>
      <c r="BS46" s="32">
        <v>141.03299999999999</v>
      </c>
      <c r="BT46" s="32">
        <v>0</v>
      </c>
      <c r="BU46" s="32">
        <v>0</v>
      </c>
      <c r="BV46" s="44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54"/>
      <c r="ER46" s="54"/>
      <c r="ES46" s="44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54"/>
      <c r="HO46" s="54"/>
      <c r="HP46" s="44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</row>
    <row r="47" spans="1:252" ht="12.75" customHeight="1" x14ac:dyDescent="0.2">
      <c r="A47" s="44" t="s">
        <v>269</v>
      </c>
      <c r="B47" s="54">
        <f t="shared" si="0"/>
        <v>0</v>
      </c>
      <c r="C47" s="54">
        <f t="shared" si="1"/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44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54"/>
      <c r="ER47" s="54"/>
      <c r="ES47" s="44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54"/>
      <c r="HO47" s="54"/>
      <c r="HP47" s="44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ht="12.75" customHeight="1" x14ac:dyDescent="0.2">
      <c r="A48" s="44" t="s">
        <v>270</v>
      </c>
      <c r="B48" s="54">
        <f t="shared" si="0"/>
        <v>5.1141680000000003</v>
      </c>
      <c r="C48" s="54">
        <f t="shared" si="1"/>
        <v>93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93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1.2767999999999999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3.8373680000000001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44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54"/>
      <c r="ER48" s="54"/>
      <c r="ES48" s="44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54"/>
      <c r="HO48" s="54"/>
      <c r="HP48" s="44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</row>
    <row r="49" spans="1:252" ht="12.75" customHeight="1" x14ac:dyDescent="0.2">
      <c r="A49" s="44" t="s">
        <v>76</v>
      </c>
      <c r="B49" s="54">
        <f t="shared" si="0"/>
        <v>2510.59239189952</v>
      </c>
      <c r="C49" s="54">
        <f t="shared" si="1"/>
        <v>65919.898745341619</v>
      </c>
      <c r="D49" s="32">
        <v>0</v>
      </c>
      <c r="E49" s="32">
        <v>0</v>
      </c>
      <c r="F49" s="32">
        <v>10</v>
      </c>
      <c r="G49" s="32">
        <v>24.785</v>
      </c>
      <c r="H49" s="32">
        <v>10</v>
      </c>
      <c r="I49" s="32">
        <v>0</v>
      </c>
      <c r="J49" s="32">
        <v>0</v>
      </c>
      <c r="K49" s="32">
        <v>0</v>
      </c>
      <c r="L49" s="32">
        <v>20</v>
      </c>
      <c r="M49" s="32">
        <v>4.0000000008149073E-3</v>
      </c>
      <c r="N49" s="32">
        <v>10</v>
      </c>
      <c r="O49" s="32">
        <v>162.16200000000001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15</v>
      </c>
      <c r="X49" s="32">
        <v>20</v>
      </c>
      <c r="Y49" s="32">
        <v>0</v>
      </c>
      <c r="Z49" s="32">
        <v>11.5</v>
      </c>
      <c r="AA49" s="32">
        <v>1000</v>
      </c>
      <c r="AB49" s="32">
        <v>0</v>
      </c>
      <c r="AC49" s="32">
        <v>57315.845000000001</v>
      </c>
      <c r="AD49" s="32">
        <v>29.5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90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106.9</v>
      </c>
      <c r="AT49" s="32">
        <v>0</v>
      </c>
      <c r="AU49" s="32">
        <v>0</v>
      </c>
      <c r="AV49" s="32">
        <v>375.19986</v>
      </c>
      <c r="AW49" s="32">
        <v>4455.125</v>
      </c>
      <c r="AX49" s="32">
        <v>372.22000001999999</v>
      </c>
      <c r="AY49" s="32">
        <v>2778.3969999999999</v>
      </c>
      <c r="AZ49" s="32">
        <v>561.63779999999997</v>
      </c>
      <c r="BA49" s="32">
        <v>0</v>
      </c>
      <c r="BB49" s="32">
        <v>231.43309583752415</v>
      </c>
      <c r="BC49" s="32">
        <v>0</v>
      </c>
      <c r="BD49" s="32">
        <v>508.26519999999999</v>
      </c>
      <c r="BE49" s="32">
        <v>0</v>
      </c>
      <c r="BF49" s="32">
        <v>168.77519818550286</v>
      </c>
      <c r="BG49" s="32">
        <v>61.680745341614902</v>
      </c>
      <c r="BH49" s="32">
        <v>0</v>
      </c>
      <c r="BI49" s="32">
        <v>0</v>
      </c>
      <c r="BJ49" s="32">
        <v>0</v>
      </c>
      <c r="BK49" s="32">
        <v>0</v>
      </c>
      <c r="BL49" s="32">
        <v>64.532129008639046</v>
      </c>
      <c r="BM49" s="32">
        <v>0</v>
      </c>
      <c r="BN49" s="32">
        <v>23.0242048</v>
      </c>
      <c r="BO49" s="32">
        <v>0</v>
      </c>
      <c r="BP49" s="32">
        <v>0.38540021491270543</v>
      </c>
      <c r="BQ49" s="32">
        <v>0</v>
      </c>
      <c r="BR49" s="32">
        <v>4.1195038329414233</v>
      </c>
      <c r="BS49" s="32">
        <v>0</v>
      </c>
      <c r="BT49" s="32">
        <v>0</v>
      </c>
      <c r="BU49" s="32">
        <v>0</v>
      </c>
      <c r="BV49" s="44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54"/>
      <c r="ER49" s="54"/>
      <c r="ES49" s="44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54"/>
      <c r="HO49" s="54"/>
      <c r="HP49" s="44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</row>
    <row r="50" spans="1:252" ht="12.75" customHeight="1" x14ac:dyDescent="0.2">
      <c r="A50" s="44" t="s">
        <v>77</v>
      </c>
      <c r="B50" s="54">
        <f t="shared" si="0"/>
        <v>119.19578062365851</v>
      </c>
      <c r="C50" s="54">
        <f t="shared" si="1"/>
        <v>131.80000000000001</v>
      </c>
      <c r="D50" s="32">
        <v>25.776</v>
      </c>
      <c r="E50" s="32">
        <v>0</v>
      </c>
      <c r="F50" s="32">
        <v>0</v>
      </c>
      <c r="G50" s="32">
        <v>0</v>
      </c>
      <c r="H50" s="32">
        <v>3</v>
      </c>
      <c r="I50" s="32">
        <v>0</v>
      </c>
      <c r="J50" s="32">
        <v>70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2.5877400000000002</v>
      </c>
      <c r="AW50" s="32">
        <v>131.80000000000001</v>
      </c>
      <c r="AX50" s="32">
        <v>2.5849999800000001</v>
      </c>
      <c r="AY50" s="32">
        <v>0</v>
      </c>
      <c r="AZ50" s="32">
        <v>2.1492</v>
      </c>
      <c r="BA50" s="32">
        <v>0</v>
      </c>
      <c r="BB50" s="32">
        <v>1.0565516893928892</v>
      </c>
      <c r="BC50" s="32">
        <v>0</v>
      </c>
      <c r="BD50" s="32">
        <v>3.5340000000000003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4.0332580630399404</v>
      </c>
      <c r="BM50" s="32">
        <v>0</v>
      </c>
      <c r="BN50" s="32">
        <v>3.8373680000000001</v>
      </c>
      <c r="BO50" s="32">
        <v>0</v>
      </c>
      <c r="BP50" s="32">
        <v>4.8162343662632078E-2</v>
      </c>
      <c r="BQ50" s="32">
        <v>0</v>
      </c>
      <c r="BR50" s="32">
        <v>0.58850054756306047</v>
      </c>
      <c r="BS50" s="32">
        <v>0</v>
      </c>
      <c r="BT50" s="32">
        <v>0</v>
      </c>
      <c r="BU50" s="32">
        <v>0</v>
      </c>
      <c r="BV50" s="44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54"/>
      <c r="ER50" s="54"/>
      <c r="ES50" s="44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54"/>
      <c r="HO50" s="54"/>
      <c r="HP50" s="44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</row>
    <row r="51" spans="1:252" ht="12.75" customHeight="1" x14ac:dyDescent="0.2">
      <c r="A51" s="44" t="s">
        <v>338</v>
      </c>
      <c r="B51" s="54">
        <f t="shared" si="0"/>
        <v>389.80023370903541</v>
      </c>
      <c r="C51" s="54">
        <f t="shared" si="1"/>
        <v>4064.91</v>
      </c>
      <c r="D51" s="32">
        <v>0</v>
      </c>
      <c r="E51" s="32">
        <v>-42.484999999999999</v>
      </c>
      <c r="F51" s="32">
        <v>0</v>
      </c>
      <c r="G51" s="32">
        <v>0</v>
      </c>
      <c r="H51" s="32">
        <v>0</v>
      </c>
      <c r="I51" s="32">
        <v>0</v>
      </c>
      <c r="J51" s="32">
        <v>320.642</v>
      </c>
      <c r="K51" s="32">
        <v>1092.758</v>
      </c>
      <c r="L51" s="32">
        <v>0</v>
      </c>
      <c r="M51" s="32">
        <v>-0.5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10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7.7627100000000002</v>
      </c>
      <c r="AW51" s="32">
        <v>5.1369999999999996</v>
      </c>
      <c r="AX51" s="32">
        <v>7.7542856999999987</v>
      </c>
      <c r="AY51" s="32">
        <v>0</v>
      </c>
      <c r="AZ51" s="32">
        <v>6.5057999999999998</v>
      </c>
      <c r="BA51" s="32">
        <v>0</v>
      </c>
      <c r="BB51" s="32">
        <v>5.284137757263915</v>
      </c>
      <c r="BC51" s="32">
        <v>0</v>
      </c>
      <c r="BD51" s="32">
        <v>10.5944</v>
      </c>
      <c r="BE51" s="32">
        <v>3000</v>
      </c>
      <c r="BF51" s="32">
        <v>3.5627744975057358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4.0332580630399404</v>
      </c>
      <c r="BM51" s="32">
        <v>0</v>
      </c>
      <c r="BN51" s="32">
        <v>23.0242048</v>
      </c>
      <c r="BO51" s="32">
        <v>0</v>
      </c>
      <c r="BP51" s="32">
        <v>4.8162343662632078E-2</v>
      </c>
      <c r="BQ51" s="32">
        <v>0</v>
      </c>
      <c r="BR51" s="32">
        <v>0.58850054756306047</v>
      </c>
      <c r="BS51" s="32">
        <v>0</v>
      </c>
      <c r="BT51" s="32">
        <v>0</v>
      </c>
      <c r="BU51" s="32">
        <v>0</v>
      </c>
      <c r="BV51" s="44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54"/>
      <c r="ER51" s="54"/>
      <c r="ES51" s="44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54"/>
      <c r="HO51" s="54"/>
      <c r="HP51" s="44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</row>
    <row r="52" spans="1:252" ht="12.75" customHeight="1" x14ac:dyDescent="0.2">
      <c r="A52" s="44" t="s">
        <v>339</v>
      </c>
      <c r="B52" s="54">
        <f t="shared" si="0"/>
        <v>1985.6191314102111</v>
      </c>
      <c r="C52" s="54">
        <f t="shared" si="1"/>
        <v>3108.4380000000001</v>
      </c>
      <c r="D52" s="32">
        <v>1115.1949999999999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748.45</v>
      </c>
      <c r="K52" s="32">
        <v>0</v>
      </c>
      <c r="L52" s="32">
        <v>0</v>
      </c>
      <c r="M52" s="32">
        <v>2790.4470000000001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50</v>
      </c>
      <c r="U52" s="32">
        <v>0</v>
      </c>
      <c r="V52" s="32">
        <v>0</v>
      </c>
      <c r="W52" s="32">
        <v>0</v>
      </c>
      <c r="X52" s="32">
        <v>1</v>
      </c>
      <c r="Y52" s="32">
        <v>84.974999999999994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7.7627100000000002</v>
      </c>
      <c r="AW52" s="32">
        <v>233.01599999999999</v>
      </c>
      <c r="AX52" s="32">
        <v>7.7542856999999987</v>
      </c>
      <c r="AY52" s="32">
        <v>0</v>
      </c>
      <c r="AZ52" s="32">
        <v>10.842000000000001</v>
      </c>
      <c r="BA52" s="32">
        <v>0</v>
      </c>
      <c r="BB52" s="32">
        <v>5.284137757263915</v>
      </c>
      <c r="BC52" s="32">
        <v>0</v>
      </c>
      <c r="BD52" s="32">
        <v>10.5944</v>
      </c>
      <c r="BE52" s="32">
        <v>0</v>
      </c>
      <c r="BF52" s="32">
        <v>4.2439706440283702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16.133032252159762</v>
      </c>
      <c r="BM52" s="32">
        <v>0</v>
      </c>
      <c r="BN52" s="32">
        <v>7.6747360000000002</v>
      </c>
      <c r="BO52" s="32">
        <v>0</v>
      </c>
      <c r="BP52" s="32">
        <v>9.6358509195813763E-2</v>
      </c>
      <c r="BQ52" s="32">
        <v>0</v>
      </c>
      <c r="BR52" s="32">
        <v>0.58850054756306047</v>
      </c>
      <c r="BS52" s="32">
        <v>0</v>
      </c>
      <c r="BT52" s="32">
        <v>0</v>
      </c>
      <c r="BU52" s="32">
        <v>0</v>
      </c>
      <c r="BV52" s="44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54"/>
      <c r="ER52" s="54"/>
      <c r="ES52" s="44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54"/>
      <c r="HO52" s="54"/>
      <c r="HP52" s="44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</row>
    <row r="53" spans="1:252" ht="12.75" customHeight="1" x14ac:dyDescent="0.2">
      <c r="A53" s="44" t="s">
        <v>79</v>
      </c>
      <c r="B53" s="54">
        <f t="shared" si="0"/>
        <v>1327.9025849923507</v>
      </c>
      <c r="C53" s="54">
        <f t="shared" si="1"/>
        <v>18.347999999999999</v>
      </c>
      <c r="D53" s="32">
        <v>771.24199999999996</v>
      </c>
      <c r="E53" s="32">
        <v>6</v>
      </c>
      <c r="F53" s="32">
        <v>10</v>
      </c>
      <c r="G53" s="32">
        <v>0</v>
      </c>
      <c r="H53" s="32">
        <v>5.8630000000000004</v>
      </c>
      <c r="I53" s="32">
        <v>0</v>
      </c>
      <c r="J53" s="32">
        <v>21.051000000000002</v>
      </c>
      <c r="K53" s="32">
        <v>0</v>
      </c>
      <c r="L53" s="32">
        <v>0</v>
      </c>
      <c r="M53" s="32">
        <v>0</v>
      </c>
      <c r="N53" s="32">
        <v>15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5.5020000000000007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6.5644799999999996</v>
      </c>
      <c r="AU53" s="32">
        <v>0</v>
      </c>
      <c r="AV53" s="32">
        <v>87.978059999999999</v>
      </c>
      <c r="AW53" s="32">
        <v>0</v>
      </c>
      <c r="AX53" s="32">
        <v>87.884999999999991</v>
      </c>
      <c r="AY53" s="32">
        <v>0</v>
      </c>
      <c r="AZ53" s="32">
        <v>82.403399999999991</v>
      </c>
      <c r="BA53" s="32">
        <v>0</v>
      </c>
      <c r="BB53" s="32">
        <v>54.951722330825994</v>
      </c>
      <c r="BC53" s="32">
        <v>0</v>
      </c>
      <c r="BD53" s="32">
        <v>120.0116</v>
      </c>
      <c r="BE53" s="32">
        <v>0</v>
      </c>
      <c r="BF53" s="32">
        <v>40.06912039149924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16.133032252159762</v>
      </c>
      <c r="BM53" s="32">
        <v>0</v>
      </c>
      <c r="BN53" s="32">
        <v>7.6747360000000002</v>
      </c>
      <c r="BO53" s="32">
        <v>0</v>
      </c>
      <c r="BP53" s="32">
        <v>0.1926831965210779</v>
      </c>
      <c r="BQ53" s="32">
        <v>6.8460000000000001</v>
      </c>
      <c r="BR53" s="32">
        <v>0.88275082134459071</v>
      </c>
      <c r="BS53" s="32">
        <v>0</v>
      </c>
      <c r="BT53" s="32">
        <v>0</v>
      </c>
      <c r="BU53" s="32">
        <v>0</v>
      </c>
      <c r="BV53" s="44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54"/>
      <c r="ER53" s="54"/>
      <c r="ES53" s="44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54"/>
      <c r="HO53" s="54"/>
      <c r="HP53" s="44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</row>
    <row r="54" spans="1:252" ht="12.75" customHeight="1" x14ac:dyDescent="0.2">
      <c r="A54" s="44" t="s">
        <v>80</v>
      </c>
      <c r="B54" s="54">
        <f t="shared" si="0"/>
        <v>1296.2453912209298</v>
      </c>
      <c r="C54" s="54">
        <f t="shared" si="1"/>
        <v>3070.3944844720495</v>
      </c>
      <c r="D54" s="32">
        <v>2.4</v>
      </c>
      <c r="E54" s="32">
        <v>-162.898</v>
      </c>
      <c r="F54" s="32">
        <v>104.387</v>
      </c>
      <c r="G54" s="32">
        <v>0</v>
      </c>
      <c r="H54" s="32">
        <v>19.526</v>
      </c>
      <c r="I54" s="32">
        <v>0</v>
      </c>
      <c r="J54" s="32">
        <v>12.6</v>
      </c>
      <c r="K54" s="32">
        <v>2230.2530000000002</v>
      </c>
      <c r="L54" s="32">
        <v>0</v>
      </c>
      <c r="M54" s="32">
        <v>-0.2529999999999859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994.75099999999998</v>
      </c>
      <c r="U54" s="32">
        <v>0</v>
      </c>
      <c r="V54" s="32">
        <v>0</v>
      </c>
      <c r="W54" s="32">
        <v>0</v>
      </c>
      <c r="X54" s="32">
        <v>0</v>
      </c>
      <c r="Y54" s="32">
        <v>241.33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25.875870000000003</v>
      </c>
      <c r="AW54" s="32">
        <v>728.16</v>
      </c>
      <c r="AX54" s="32">
        <v>25.848571379999999</v>
      </c>
      <c r="AY54" s="32">
        <v>0</v>
      </c>
      <c r="AZ54" s="32">
        <v>23.853000000000002</v>
      </c>
      <c r="BA54" s="32">
        <v>0</v>
      </c>
      <c r="BB54" s="32">
        <v>14.794482272099387</v>
      </c>
      <c r="BC54" s="32">
        <v>0</v>
      </c>
      <c r="BD54" s="32">
        <v>35.294399999999996</v>
      </c>
      <c r="BE54" s="32">
        <v>25</v>
      </c>
      <c r="BF54" s="32">
        <v>12.142126659911284</v>
      </c>
      <c r="BG54" s="32">
        <v>8.8024844720496898</v>
      </c>
      <c r="BH54" s="32">
        <v>0</v>
      </c>
      <c r="BI54" s="32">
        <v>0</v>
      </c>
      <c r="BJ54" s="32">
        <v>0</v>
      </c>
      <c r="BK54" s="32">
        <v>0</v>
      </c>
      <c r="BL54" s="32">
        <v>16.133032252159762</v>
      </c>
      <c r="BM54" s="32">
        <v>0</v>
      </c>
      <c r="BN54" s="32">
        <v>7.9550495999999997</v>
      </c>
      <c r="BO54" s="32">
        <v>0</v>
      </c>
      <c r="BP54" s="32">
        <v>9.6358509195813763E-2</v>
      </c>
      <c r="BQ54" s="32">
        <v>0</v>
      </c>
      <c r="BR54" s="32">
        <v>0.58850054756306047</v>
      </c>
      <c r="BS54" s="32">
        <v>0</v>
      </c>
      <c r="BT54" s="32">
        <v>0</v>
      </c>
      <c r="BU54" s="32">
        <v>0</v>
      </c>
      <c r="BV54" s="44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54"/>
      <c r="ER54" s="54"/>
      <c r="ES54" s="44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54"/>
      <c r="HO54" s="54"/>
      <c r="HP54" s="44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</row>
    <row r="55" spans="1:252" ht="12.75" customHeight="1" x14ac:dyDescent="0.2">
      <c r="A55" s="44" t="s">
        <v>81</v>
      </c>
      <c r="B55" s="54">
        <f t="shared" si="0"/>
        <v>2149.9796419135737</v>
      </c>
      <c r="C55" s="54">
        <f t="shared" si="1"/>
        <v>215.91356521739129</v>
      </c>
      <c r="D55" s="32">
        <v>112.032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572.053</v>
      </c>
      <c r="K55" s="32">
        <v>0</v>
      </c>
      <c r="L55" s="32">
        <v>0</v>
      </c>
      <c r="M55" s="32">
        <v>0</v>
      </c>
      <c r="N55" s="32">
        <v>0</v>
      </c>
      <c r="O55" s="32">
        <v>70.031999999999996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33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39.423000000000002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253.58321999999998</v>
      </c>
      <c r="AW55" s="32">
        <v>0</v>
      </c>
      <c r="AX55" s="32">
        <v>250.73142858</v>
      </c>
      <c r="AY55" s="32">
        <v>0</v>
      </c>
      <c r="AZ55" s="32">
        <v>273.22979999999995</v>
      </c>
      <c r="BA55" s="32">
        <v>0</v>
      </c>
      <c r="BB55" s="32">
        <v>156.40275347733487</v>
      </c>
      <c r="BC55" s="32">
        <v>0</v>
      </c>
      <c r="BD55" s="32">
        <v>342.37240000000003</v>
      </c>
      <c r="BE55" s="32">
        <v>65.188999999999993</v>
      </c>
      <c r="BF55" s="32">
        <v>112.92097000614915</v>
      </c>
      <c r="BG55" s="32">
        <v>41.269565217391303</v>
      </c>
      <c r="BH55" s="32">
        <v>0</v>
      </c>
      <c r="BI55" s="32">
        <v>0</v>
      </c>
      <c r="BJ55" s="32">
        <v>0</v>
      </c>
      <c r="BK55" s="32">
        <v>0</v>
      </c>
      <c r="BL55" s="32">
        <v>32.266064504319523</v>
      </c>
      <c r="BM55" s="32">
        <v>0</v>
      </c>
      <c r="BN55" s="32">
        <v>7.6747360000000002</v>
      </c>
      <c r="BO55" s="32">
        <v>0</v>
      </c>
      <c r="BP55" s="32">
        <v>0.77076660795486118</v>
      </c>
      <c r="BQ55" s="32">
        <v>0</v>
      </c>
      <c r="BR55" s="32">
        <v>2.9425027378153024</v>
      </c>
      <c r="BS55" s="32">
        <v>0</v>
      </c>
      <c r="BT55" s="32">
        <v>0</v>
      </c>
      <c r="BU55" s="32">
        <v>0</v>
      </c>
      <c r="BV55" s="44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54"/>
      <c r="ER55" s="54"/>
      <c r="ES55" s="44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54"/>
      <c r="HO55" s="54"/>
      <c r="HP55" s="44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</row>
    <row r="56" spans="1:252" ht="12.75" customHeight="1" x14ac:dyDescent="0.2">
      <c r="A56" s="44" t="s">
        <v>82</v>
      </c>
      <c r="B56" s="54">
        <f t="shared" si="0"/>
        <v>1360.6448504218545</v>
      </c>
      <c r="C56" s="54">
        <f t="shared" si="1"/>
        <v>70.70103850931676</v>
      </c>
      <c r="D56" s="32">
        <v>352.416</v>
      </c>
      <c r="E56" s="32">
        <v>0</v>
      </c>
      <c r="F56" s="32">
        <v>3</v>
      </c>
      <c r="G56" s="32">
        <v>0</v>
      </c>
      <c r="H56" s="32">
        <v>5</v>
      </c>
      <c r="I56" s="32">
        <v>0</v>
      </c>
      <c r="J56" s="32">
        <v>10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15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1.2352000000000001</v>
      </c>
      <c r="AV56" s="32">
        <v>183.71832000000001</v>
      </c>
      <c r="AW56" s="32">
        <v>0</v>
      </c>
      <c r="AX56" s="32">
        <v>183.52500000000001</v>
      </c>
      <c r="AY56" s="32">
        <v>0</v>
      </c>
      <c r="AZ56" s="32">
        <v>149.625</v>
      </c>
      <c r="BA56" s="32">
        <v>0</v>
      </c>
      <c r="BB56" s="32">
        <v>114.13103072952302</v>
      </c>
      <c r="BC56" s="32">
        <v>0</v>
      </c>
      <c r="BD56" s="32">
        <v>250.60240000000002</v>
      </c>
      <c r="BE56" s="32">
        <v>0</v>
      </c>
      <c r="BF56" s="32">
        <v>82.566896327179862</v>
      </c>
      <c r="BG56" s="32">
        <v>54.465838509316768</v>
      </c>
      <c r="BH56" s="32">
        <v>0</v>
      </c>
      <c r="BI56" s="32">
        <v>0</v>
      </c>
      <c r="BJ56" s="32">
        <v>0</v>
      </c>
      <c r="BK56" s="32">
        <v>0</v>
      </c>
      <c r="BL56" s="32">
        <v>16.133032252159762</v>
      </c>
      <c r="BM56" s="32">
        <v>0</v>
      </c>
      <c r="BN56" s="32">
        <v>7.6747360000000002</v>
      </c>
      <c r="BO56" s="32">
        <v>0</v>
      </c>
      <c r="BP56" s="32">
        <v>0.1926831965210779</v>
      </c>
      <c r="BQ56" s="32">
        <v>0</v>
      </c>
      <c r="BR56" s="32">
        <v>2.0597519164707117</v>
      </c>
      <c r="BS56" s="32">
        <v>0</v>
      </c>
      <c r="BT56" s="32">
        <v>0</v>
      </c>
      <c r="BU56" s="32">
        <v>0</v>
      </c>
      <c r="BV56" s="44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54"/>
      <c r="ER56" s="54"/>
      <c r="ES56" s="44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54"/>
      <c r="HO56" s="54"/>
      <c r="HP56" s="44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</row>
    <row r="57" spans="1:252" ht="12.75" customHeight="1" x14ac:dyDescent="0.2">
      <c r="A57" s="44" t="s">
        <v>83</v>
      </c>
      <c r="B57" s="54">
        <f t="shared" si="0"/>
        <v>1203.2756030096477</v>
      </c>
      <c r="C57" s="54">
        <f t="shared" si="1"/>
        <v>478.95593167701861</v>
      </c>
      <c r="D57" s="32">
        <v>0</v>
      </c>
      <c r="E57" s="32">
        <v>358.54599999999999</v>
      </c>
      <c r="F57" s="32">
        <v>3.96</v>
      </c>
      <c r="G57" s="32">
        <v>0</v>
      </c>
      <c r="H57" s="32">
        <v>0</v>
      </c>
      <c r="I57" s="32">
        <v>0</v>
      </c>
      <c r="J57" s="32">
        <v>464.15800000000002</v>
      </c>
      <c r="K57" s="32">
        <v>0</v>
      </c>
      <c r="L57" s="32">
        <v>2.5870000000000002</v>
      </c>
      <c r="M57" s="32">
        <v>0</v>
      </c>
      <c r="N57" s="32">
        <v>13.226000000000001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44</v>
      </c>
      <c r="Y57" s="32">
        <v>44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5.2050000000000001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8.6790400000000005</v>
      </c>
      <c r="AU57" s="32">
        <v>0</v>
      </c>
      <c r="AV57" s="32">
        <v>119.02889999999999</v>
      </c>
      <c r="AW57" s="32">
        <v>0</v>
      </c>
      <c r="AX57" s="32">
        <v>118.90357139999999</v>
      </c>
      <c r="AY57" s="32">
        <v>32.154000000000003</v>
      </c>
      <c r="AZ57" s="32">
        <v>103.1964</v>
      </c>
      <c r="BA57" s="32">
        <v>0</v>
      </c>
      <c r="BB57" s="32">
        <v>73.973790670796404</v>
      </c>
      <c r="BC57" s="32">
        <v>0</v>
      </c>
      <c r="BD57" s="32">
        <v>162.3664</v>
      </c>
      <c r="BE57" s="32">
        <v>0</v>
      </c>
      <c r="BF57" s="32">
        <v>63.724798121262637</v>
      </c>
      <c r="BG57" s="32">
        <v>39.050931677018632</v>
      </c>
      <c r="BH57" s="32">
        <v>0</v>
      </c>
      <c r="BI57" s="32">
        <v>0</v>
      </c>
      <c r="BJ57" s="32">
        <v>0</v>
      </c>
      <c r="BK57" s="32">
        <v>0</v>
      </c>
      <c r="BL57" s="32">
        <v>16.133032252159762</v>
      </c>
      <c r="BM57" s="32">
        <v>0</v>
      </c>
      <c r="BN57" s="32">
        <v>7.6747360000000002</v>
      </c>
      <c r="BO57" s="32">
        <v>0</v>
      </c>
      <c r="BP57" s="32">
        <v>0.1926831965210779</v>
      </c>
      <c r="BQ57" s="32">
        <v>0</v>
      </c>
      <c r="BR57" s="32">
        <v>1.4712513689076512</v>
      </c>
      <c r="BS57" s="32">
        <v>0</v>
      </c>
      <c r="BT57" s="32">
        <v>0</v>
      </c>
      <c r="BU57" s="32">
        <v>0</v>
      </c>
      <c r="BV57" s="44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54"/>
      <c r="ER57" s="54"/>
      <c r="ES57" s="44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54"/>
      <c r="HO57" s="54"/>
      <c r="HP57" s="44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</row>
    <row r="58" spans="1:252" ht="12.75" customHeight="1" x14ac:dyDescent="0.2">
      <c r="A58" s="44" t="s">
        <v>84</v>
      </c>
      <c r="B58" s="54">
        <f t="shared" si="0"/>
        <v>5160.4946707692116</v>
      </c>
      <c r="C58" s="54">
        <f t="shared" si="1"/>
        <v>2121.318442236025</v>
      </c>
      <c r="D58" s="32">
        <v>49.48</v>
      </c>
      <c r="E58" s="32">
        <v>791.13099999999997</v>
      </c>
      <c r="F58" s="32">
        <v>0</v>
      </c>
      <c r="G58" s="32">
        <v>0</v>
      </c>
      <c r="H58" s="32">
        <v>24.850999999999999</v>
      </c>
      <c r="I58" s="32">
        <v>74</v>
      </c>
      <c r="J58" s="32">
        <v>0</v>
      </c>
      <c r="K58" s="32">
        <v>98.683000000000007</v>
      </c>
      <c r="L58" s="32">
        <v>0</v>
      </c>
      <c r="M58" s="32">
        <v>200.3</v>
      </c>
      <c r="N58" s="32">
        <v>0</v>
      </c>
      <c r="O58" s="32">
        <v>313.38</v>
      </c>
      <c r="P58" s="32">
        <v>0</v>
      </c>
      <c r="Q58" s="32">
        <v>0</v>
      </c>
      <c r="R58" s="32">
        <v>0</v>
      </c>
      <c r="S58" s="32">
        <v>0</v>
      </c>
      <c r="T58" s="32">
        <v>49.21</v>
      </c>
      <c r="U58" s="32">
        <v>0</v>
      </c>
      <c r="V58" s="32">
        <v>0</v>
      </c>
      <c r="W58" s="32">
        <v>0</v>
      </c>
      <c r="X58" s="32">
        <v>59.377000000000002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199.18899999999999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96.32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12.5152</v>
      </c>
      <c r="AV58" s="32">
        <v>908.24216999999999</v>
      </c>
      <c r="AW58" s="32">
        <v>34.258000000000003</v>
      </c>
      <c r="AX58" s="32">
        <v>902.11642860000006</v>
      </c>
      <c r="AY58" s="32">
        <v>0</v>
      </c>
      <c r="AZ58" s="32">
        <v>837.03719999999987</v>
      </c>
      <c r="BA58" s="32">
        <v>3.3410000000000002</v>
      </c>
      <c r="BB58" s="32">
        <v>561.14618844307904</v>
      </c>
      <c r="BC58" s="32">
        <v>0</v>
      </c>
      <c r="BD58" s="32">
        <v>1231.8308</v>
      </c>
      <c r="BE58" s="32">
        <v>0</v>
      </c>
      <c r="BF58" s="32">
        <v>419.66886909557945</v>
      </c>
      <c r="BG58" s="32">
        <v>298.20124223602483</v>
      </c>
      <c r="BH58" s="32">
        <v>0</v>
      </c>
      <c r="BI58" s="32">
        <v>0</v>
      </c>
      <c r="BJ58" s="32">
        <v>0</v>
      </c>
      <c r="BK58" s="32">
        <v>0</v>
      </c>
      <c r="BL58" s="32">
        <v>64.532129008639046</v>
      </c>
      <c r="BM58" s="32">
        <v>0</v>
      </c>
      <c r="BN58" s="32">
        <v>38.373675200000001</v>
      </c>
      <c r="BO58" s="32">
        <v>0</v>
      </c>
      <c r="BP58" s="32">
        <v>4.6247011133408158</v>
      </c>
      <c r="BQ58" s="32">
        <v>0</v>
      </c>
      <c r="BR58" s="32">
        <v>10.004509308572029</v>
      </c>
      <c r="BS58" s="32">
        <v>0</v>
      </c>
      <c r="BT58" s="32">
        <v>0</v>
      </c>
      <c r="BU58" s="32">
        <v>0</v>
      </c>
      <c r="BV58" s="44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54"/>
      <c r="ER58" s="54"/>
      <c r="ES58" s="44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54"/>
      <c r="HO58" s="54"/>
      <c r="HP58" s="44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</row>
    <row r="59" spans="1:252" ht="12.75" customHeight="1" x14ac:dyDescent="0.2">
      <c r="A59" s="44" t="s">
        <v>86</v>
      </c>
      <c r="B59" s="54">
        <f t="shared" si="0"/>
        <v>270420.54167311877</v>
      </c>
      <c r="C59" s="54">
        <f t="shared" si="1"/>
        <v>197778.30022708082</v>
      </c>
      <c r="D59" s="32">
        <v>57920.586000000003</v>
      </c>
      <c r="E59" s="32">
        <v>49352.322</v>
      </c>
      <c r="F59" s="32">
        <v>10678.576999999999</v>
      </c>
      <c r="G59" s="32">
        <v>1394.8109999999999</v>
      </c>
      <c r="H59" s="32">
        <v>40379.213000000003</v>
      </c>
      <c r="I59" s="32">
        <v>2766</v>
      </c>
      <c r="J59" s="32">
        <v>31920.611000000001</v>
      </c>
      <c r="K59" s="32">
        <v>27742.424999999999</v>
      </c>
      <c r="L59" s="32">
        <v>32973.591</v>
      </c>
      <c r="M59" s="32">
        <v>27742.626</v>
      </c>
      <c r="N59" s="32">
        <v>27874.563999999998</v>
      </c>
      <c r="O59" s="32">
        <v>58611.796000000002</v>
      </c>
      <c r="P59" s="32">
        <v>5050.24</v>
      </c>
      <c r="Q59" s="32">
        <v>390</v>
      </c>
      <c r="R59" s="32">
        <v>2335</v>
      </c>
      <c r="S59" s="32">
        <v>0</v>
      </c>
      <c r="T59" s="32">
        <v>6956.5219999999999</v>
      </c>
      <c r="U59" s="32">
        <v>0</v>
      </c>
      <c r="V59" s="32">
        <v>0</v>
      </c>
      <c r="W59" s="32">
        <v>0</v>
      </c>
      <c r="X59" s="32">
        <v>4602.1869999999999</v>
      </c>
      <c r="Y59" s="32">
        <v>6924.82</v>
      </c>
      <c r="Z59" s="32">
        <v>0</v>
      </c>
      <c r="AA59" s="32">
        <v>0</v>
      </c>
      <c r="AB59" s="32">
        <v>2623.2950000000001</v>
      </c>
      <c r="AC59" s="32">
        <v>2229.5459999999998</v>
      </c>
      <c r="AD59" s="32">
        <v>17560.931</v>
      </c>
      <c r="AE59" s="32">
        <v>1720.1320000000001</v>
      </c>
      <c r="AF59" s="32">
        <v>5457.5219999999999</v>
      </c>
      <c r="AG59" s="32">
        <v>0</v>
      </c>
      <c r="AH59" s="32">
        <v>0</v>
      </c>
      <c r="AI59" s="32">
        <v>634.95799999999997</v>
      </c>
      <c r="AJ59" s="32">
        <v>0</v>
      </c>
      <c r="AK59" s="32">
        <v>124.78400000000001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3142.4537599999999</v>
      </c>
      <c r="AU59" s="32">
        <v>349.16096000000022</v>
      </c>
      <c r="AV59" s="32">
        <v>1914.8123400000002</v>
      </c>
      <c r="AW59" s="32">
        <v>297.41699999999997</v>
      </c>
      <c r="AX59" s="32">
        <v>5409.9571429999996</v>
      </c>
      <c r="AY59" s="32">
        <v>14921.178</v>
      </c>
      <c r="AZ59" s="32">
        <v>1450.5060000000001</v>
      </c>
      <c r="BA59" s="32">
        <v>575.97500000000002</v>
      </c>
      <c r="BB59" s="32">
        <v>1183.5847886636409</v>
      </c>
      <c r="BC59" s="32">
        <v>0</v>
      </c>
      <c r="BD59" s="32">
        <v>9716.84</v>
      </c>
      <c r="BE59" s="32">
        <v>0</v>
      </c>
      <c r="BF59" s="32">
        <v>1026.8410926739896</v>
      </c>
      <c r="BG59" s="32">
        <v>629.23726708074526</v>
      </c>
      <c r="BH59" s="32">
        <v>0</v>
      </c>
      <c r="BI59" s="32">
        <v>0</v>
      </c>
      <c r="BJ59" s="32">
        <v>0</v>
      </c>
      <c r="BK59" s="32">
        <v>1182.02</v>
      </c>
      <c r="BL59" s="32">
        <v>129.06425801727809</v>
      </c>
      <c r="BM59" s="32">
        <v>0</v>
      </c>
      <c r="BN59" s="32">
        <v>76.747350400000002</v>
      </c>
      <c r="BO59" s="32">
        <v>0</v>
      </c>
      <c r="BP59" s="32">
        <v>15.415670377802721</v>
      </c>
      <c r="BQ59" s="32">
        <v>0</v>
      </c>
      <c r="BR59" s="32">
        <v>21.480269986051709</v>
      </c>
      <c r="BS59" s="32">
        <v>189.09200000000001</v>
      </c>
      <c r="BT59" s="32">
        <v>0</v>
      </c>
      <c r="BU59" s="32">
        <v>0</v>
      </c>
      <c r="BV59" s="44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54"/>
      <c r="ER59" s="54"/>
      <c r="ES59" s="44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54"/>
      <c r="HO59" s="54"/>
      <c r="HP59" s="44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</row>
    <row r="60" spans="1:252" ht="12.75" customHeight="1" x14ac:dyDescent="0.2">
      <c r="A60" s="44" t="s">
        <v>87</v>
      </c>
      <c r="B60" s="54">
        <f t="shared" si="0"/>
        <v>21.439580623658525</v>
      </c>
      <c r="C60" s="54">
        <f t="shared" si="1"/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2.5877400000000002</v>
      </c>
      <c r="AW60" s="32">
        <v>0</v>
      </c>
      <c r="AX60" s="32">
        <v>2.5849999800000001</v>
      </c>
      <c r="AY60" s="32">
        <v>0</v>
      </c>
      <c r="AZ60" s="32">
        <v>2.169</v>
      </c>
      <c r="BA60" s="32">
        <v>0</v>
      </c>
      <c r="BB60" s="32">
        <v>1.0565516893928892</v>
      </c>
      <c r="BC60" s="32">
        <v>0</v>
      </c>
      <c r="BD60" s="32">
        <v>3.5340000000000003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4.0332580630399404</v>
      </c>
      <c r="BM60" s="32">
        <v>0</v>
      </c>
      <c r="BN60" s="32">
        <v>3.8373680000000001</v>
      </c>
      <c r="BO60" s="32">
        <v>0</v>
      </c>
      <c r="BP60" s="32">
        <v>4.8162343662632078E-2</v>
      </c>
      <c r="BQ60" s="32">
        <v>0</v>
      </c>
      <c r="BR60" s="32">
        <v>0.58850054756306047</v>
      </c>
      <c r="BS60" s="32">
        <v>0</v>
      </c>
      <c r="BT60" s="32">
        <v>0</v>
      </c>
      <c r="BU60" s="32">
        <v>0</v>
      </c>
      <c r="BV60" s="44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54"/>
      <c r="ER60" s="54"/>
      <c r="ES60" s="44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54"/>
      <c r="HO60" s="54"/>
      <c r="HP60" s="44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</row>
    <row r="61" spans="1:252" ht="12.75" customHeight="1" x14ac:dyDescent="0.2">
      <c r="A61" s="44" t="s">
        <v>88</v>
      </c>
      <c r="B61" s="54">
        <f t="shared" si="0"/>
        <v>26.736608169242569</v>
      </c>
      <c r="C61" s="54">
        <f t="shared" si="1"/>
        <v>0</v>
      </c>
      <c r="D61" s="32">
        <v>0</v>
      </c>
      <c r="E61" s="32">
        <v>0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2.5877400000000002</v>
      </c>
      <c r="AW61" s="32">
        <v>0</v>
      </c>
      <c r="AX61" s="32">
        <v>2.5849999800000001</v>
      </c>
      <c r="AY61" s="32">
        <v>0</v>
      </c>
      <c r="AZ61" s="32">
        <v>2.169</v>
      </c>
      <c r="BA61" s="32">
        <v>0</v>
      </c>
      <c r="BB61" s="32">
        <v>1.0565516893928892</v>
      </c>
      <c r="BC61" s="32">
        <v>0</v>
      </c>
      <c r="BD61" s="32">
        <v>3.5340000000000003</v>
      </c>
      <c r="BE61" s="32">
        <v>0</v>
      </c>
      <c r="BF61" s="32">
        <v>1.4114633800508631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4.0332580630399404</v>
      </c>
      <c r="BM61" s="32">
        <v>0</v>
      </c>
      <c r="BN61" s="32">
        <v>7.6747360000000002</v>
      </c>
      <c r="BO61" s="32">
        <v>0</v>
      </c>
      <c r="BP61" s="32">
        <v>9.6358509195813763E-2</v>
      </c>
      <c r="BQ61" s="32">
        <v>0</v>
      </c>
      <c r="BR61" s="32">
        <v>0.58850054756306047</v>
      </c>
      <c r="BS61" s="32">
        <v>0</v>
      </c>
      <c r="BT61" s="32">
        <v>0</v>
      </c>
      <c r="BU61" s="32">
        <v>0</v>
      </c>
      <c r="BV61" s="44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54"/>
      <c r="ER61" s="54"/>
      <c r="ES61" s="44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54"/>
      <c r="HO61" s="54"/>
      <c r="HP61" s="44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</row>
    <row r="62" spans="1:252" ht="12.75" customHeight="1" x14ac:dyDescent="0.2">
      <c r="A62" s="44" t="s">
        <v>89</v>
      </c>
      <c r="B62" s="54">
        <f t="shared" si="0"/>
        <v>842.74024559708505</v>
      </c>
      <c r="C62" s="54">
        <f t="shared" si="1"/>
        <v>207.10300000000004</v>
      </c>
      <c r="D62" s="32">
        <v>100.44</v>
      </c>
      <c r="E62" s="32">
        <v>0</v>
      </c>
      <c r="F62" s="32">
        <v>49.758000000000003</v>
      </c>
      <c r="G62" s="32">
        <v>0</v>
      </c>
      <c r="H62" s="32">
        <v>0</v>
      </c>
      <c r="I62" s="32">
        <v>0</v>
      </c>
      <c r="J62" s="32">
        <v>88.093000000000004</v>
      </c>
      <c r="K62" s="32">
        <v>0</v>
      </c>
      <c r="L62" s="32">
        <v>0</v>
      </c>
      <c r="M62" s="32">
        <v>0.30700000000001637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108.67845</v>
      </c>
      <c r="AW62" s="32">
        <v>6.2E-2</v>
      </c>
      <c r="AX62" s="32">
        <v>108.56428572</v>
      </c>
      <c r="AY62" s="32">
        <v>200</v>
      </c>
      <c r="AZ62" s="32">
        <v>97.581599999999995</v>
      </c>
      <c r="BA62" s="32">
        <v>0</v>
      </c>
      <c r="BB62" s="32">
        <v>67.633101224139594</v>
      </c>
      <c r="BC62" s="32">
        <v>0</v>
      </c>
      <c r="BD62" s="32">
        <v>148.2456</v>
      </c>
      <c r="BE62" s="32">
        <v>0</v>
      </c>
      <c r="BF62" s="32">
        <v>48.568756109138484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16.133032252159762</v>
      </c>
      <c r="BM62" s="32">
        <v>0</v>
      </c>
      <c r="BN62" s="32">
        <v>7.6747360000000002</v>
      </c>
      <c r="BO62" s="32">
        <v>0</v>
      </c>
      <c r="BP62" s="32">
        <v>0.1926831965210779</v>
      </c>
      <c r="BQ62" s="32">
        <v>6.734</v>
      </c>
      <c r="BR62" s="32">
        <v>1.1770010951261209</v>
      </c>
      <c r="BS62" s="32">
        <v>0</v>
      </c>
      <c r="BT62" s="32">
        <v>0</v>
      </c>
      <c r="BU62" s="32">
        <v>0</v>
      </c>
      <c r="BV62" s="44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54"/>
      <c r="ER62" s="54"/>
      <c r="ES62" s="44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54"/>
      <c r="HO62" s="54"/>
      <c r="HP62" s="44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</row>
    <row r="63" spans="1:252" ht="12.75" customHeight="1" x14ac:dyDescent="0.2">
      <c r="A63" s="44" t="s">
        <v>90</v>
      </c>
      <c r="B63" s="54">
        <f t="shared" si="0"/>
        <v>1680.1387999779872</v>
      </c>
      <c r="C63" s="54">
        <f t="shared" si="1"/>
        <v>1704.5037701863357</v>
      </c>
      <c r="D63" s="32">
        <v>442.904</v>
      </c>
      <c r="E63" s="32">
        <v>1596.5820000000001</v>
      </c>
      <c r="F63" s="32">
        <v>5</v>
      </c>
      <c r="G63" s="32">
        <v>0</v>
      </c>
      <c r="H63" s="32">
        <v>0</v>
      </c>
      <c r="I63" s="32">
        <v>0</v>
      </c>
      <c r="J63" s="32">
        <v>200.67699999999999</v>
      </c>
      <c r="K63" s="32">
        <v>0</v>
      </c>
      <c r="L63" s="32">
        <v>247.78</v>
      </c>
      <c r="M63" s="32">
        <v>0</v>
      </c>
      <c r="N63" s="32">
        <v>0</v>
      </c>
      <c r="O63" s="32">
        <v>0</v>
      </c>
      <c r="P63" s="32">
        <v>200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12</v>
      </c>
      <c r="X63" s="32">
        <v>4.5</v>
      </c>
      <c r="Y63" s="32">
        <v>0</v>
      </c>
      <c r="Z63" s="32">
        <v>0</v>
      </c>
      <c r="AA63" s="32">
        <v>0</v>
      </c>
      <c r="AB63" s="32">
        <v>0</v>
      </c>
      <c r="AC63" s="32">
        <v>35.005000000000003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103.50348000000001</v>
      </c>
      <c r="AW63" s="32">
        <v>0</v>
      </c>
      <c r="AX63" s="32">
        <v>103.3942857</v>
      </c>
      <c r="AY63" s="32">
        <v>0</v>
      </c>
      <c r="AZ63" s="32">
        <v>95.413799999999995</v>
      </c>
      <c r="BA63" s="32">
        <v>0</v>
      </c>
      <c r="BB63" s="32">
        <v>64.463446155960938</v>
      </c>
      <c r="BC63" s="32">
        <v>0</v>
      </c>
      <c r="BD63" s="32">
        <v>141.18520000000001</v>
      </c>
      <c r="BE63" s="32">
        <v>25</v>
      </c>
      <c r="BF63" s="32">
        <v>46.140135578219322</v>
      </c>
      <c r="BG63" s="32">
        <v>35.916770186335398</v>
      </c>
      <c r="BH63" s="32">
        <v>0</v>
      </c>
      <c r="BI63" s="32">
        <v>0</v>
      </c>
      <c r="BJ63" s="32">
        <v>0</v>
      </c>
      <c r="BK63" s="32">
        <v>0</v>
      </c>
      <c r="BL63" s="32">
        <v>16.133032252159762</v>
      </c>
      <c r="BM63" s="32">
        <v>0</v>
      </c>
      <c r="BN63" s="32">
        <v>7.6747360000000002</v>
      </c>
      <c r="BO63" s="32">
        <v>0</v>
      </c>
      <c r="BP63" s="32">
        <v>0.1926831965210779</v>
      </c>
      <c r="BQ63" s="32">
        <v>0</v>
      </c>
      <c r="BR63" s="32">
        <v>1.1770010951261209</v>
      </c>
      <c r="BS63" s="32">
        <v>0</v>
      </c>
      <c r="BT63" s="32">
        <v>0</v>
      </c>
      <c r="BU63" s="32">
        <v>0</v>
      </c>
      <c r="BV63" s="44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54"/>
      <c r="ER63" s="54"/>
      <c r="ES63" s="44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54"/>
      <c r="HO63" s="54"/>
      <c r="HP63" s="44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2.75" customHeight="1" x14ac:dyDescent="0.2">
      <c r="A64" s="44" t="s">
        <v>91</v>
      </c>
      <c r="B64" s="54">
        <f t="shared" si="0"/>
        <v>5416.8523792491906</v>
      </c>
      <c r="C64" s="54">
        <f t="shared" si="1"/>
        <v>2495.9897329192549</v>
      </c>
      <c r="D64" s="32">
        <v>460.85599999999999</v>
      </c>
      <c r="E64" s="32">
        <v>0</v>
      </c>
      <c r="F64" s="32">
        <v>0</v>
      </c>
      <c r="G64" s="32">
        <v>0</v>
      </c>
      <c r="H64" s="32">
        <v>96.88</v>
      </c>
      <c r="I64" s="32">
        <v>0</v>
      </c>
      <c r="J64" s="32">
        <v>0.41599999999999998</v>
      </c>
      <c r="K64" s="32">
        <v>771.46000000000015</v>
      </c>
      <c r="L64" s="32">
        <v>372.44799999999998</v>
      </c>
      <c r="M64" s="32">
        <v>0.48099999999999454</v>
      </c>
      <c r="N64" s="32">
        <v>0</v>
      </c>
      <c r="O64" s="32">
        <v>0</v>
      </c>
      <c r="P64" s="32">
        <v>3000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25</v>
      </c>
      <c r="Y64" s="32">
        <v>10</v>
      </c>
      <c r="Z64" s="32">
        <v>0</v>
      </c>
      <c r="AA64" s="32">
        <v>799.29499999999996</v>
      </c>
      <c r="AB64" s="32">
        <v>0</v>
      </c>
      <c r="AC64" s="32">
        <v>0</v>
      </c>
      <c r="AD64" s="32">
        <v>15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3.2</v>
      </c>
      <c r="AV64" s="32">
        <v>245.82050999999998</v>
      </c>
      <c r="AW64" s="32">
        <v>0</v>
      </c>
      <c r="AX64" s="32">
        <v>242.97714288</v>
      </c>
      <c r="AY64" s="32">
        <v>0</v>
      </c>
      <c r="AZ64" s="32">
        <v>290.577</v>
      </c>
      <c r="BA64" s="32">
        <v>0</v>
      </c>
      <c r="BB64" s="32">
        <v>151.11861572007095</v>
      </c>
      <c r="BC64" s="32">
        <v>679.10299999999995</v>
      </c>
      <c r="BD64" s="32">
        <v>331.78559999999999</v>
      </c>
      <c r="BE64" s="32">
        <v>35</v>
      </c>
      <c r="BF64" s="32">
        <v>110.49283528424334</v>
      </c>
      <c r="BG64" s="32">
        <v>80.76273291925466</v>
      </c>
      <c r="BH64" s="32">
        <v>0</v>
      </c>
      <c r="BI64" s="32">
        <v>0</v>
      </c>
      <c r="BJ64" s="32">
        <v>0</v>
      </c>
      <c r="BK64" s="32">
        <v>0</v>
      </c>
      <c r="BL64" s="32">
        <v>32.266064504319523</v>
      </c>
      <c r="BM64" s="32">
        <v>0</v>
      </c>
      <c r="BN64" s="32">
        <v>38.373675200000001</v>
      </c>
      <c r="BO64" s="32">
        <v>0</v>
      </c>
      <c r="BP64" s="32">
        <v>0.1926831965210779</v>
      </c>
      <c r="BQ64" s="32">
        <v>0</v>
      </c>
      <c r="BR64" s="32">
        <v>2.6482524640337721</v>
      </c>
      <c r="BS64" s="32">
        <v>0</v>
      </c>
      <c r="BT64" s="32">
        <v>0</v>
      </c>
      <c r="BU64" s="32">
        <v>116.688</v>
      </c>
      <c r="BV64" s="44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54"/>
      <c r="ER64" s="54"/>
      <c r="ES64" s="44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54"/>
      <c r="HO64" s="54"/>
      <c r="HP64" s="44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</row>
    <row r="65" spans="1:252" ht="12.75" customHeight="1" x14ac:dyDescent="0.2">
      <c r="A65" s="44" t="s">
        <v>92</v>
      </c>
      <c r="B65" s="54">
        <f t="shared" si="0"/>
        <v>279.4708462618608</v>
      </c>
      <c r="C65" s="54">
        <f t="shared" si="1"/>
        <v>1151.4010000000001</v>
      </c>
      <c r="D65" s="32">
        <v>0</v>
      </c>
      <c r="E65" s="32">
        <v>0</v>
      </c>
      <c r="F65" s="32">
        <v>0.5</v>
      </c>
      <c r="G65" s="32">
        <v>0</v>
      </c>
      <c r="H65" s="32">
        <v>3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49.164000000000001</v>
      </c>
      <c r="AW65" s="32">
        <v>1126.4010000000001</v>
      </c>
      <c r="AX65" s="32">
        <v>49.112142840000004</v>
      </c>
      <c r="AY65" s="32">
        <v>0</v>
      </c>
      <c r="AZ65" s="32">
        <v>34.695</v>
      </c>
      <c r="BA65" s="32">
        <v>0</v>
      </c>
      <c r="BB65" s="32">
        <v>29.588964544198774</v>
      </c>
      <c r="BC65" s="32">
        <v>0</v>
      </c>
      <c r="BD65" s="32">
        <v>67.062399999999997</v>
      </c>
      <c r="BE65" s="32">
        <v>25</v>
      </c>
      <c r="BF65" s="32">
        <v>21.855711568743416</v>
      </c>
      <c r="BG65" s="32">
        <v>0</v>
      </c>
      <c r="BH65" s="32">
        <v>0</v>
      </c>
      <c r="BI65" s="32">
        <v>0</v>
      </c>
      <c r="BJ65" s="32">
        <v>0</v>
      </c>
      <c r="BK65" s="32">
        <v>0</v>
      </c>
      <c r="BL65" s="32">
        <v>16.133032252159762</v>
      </c>
      <c r="BM65" s="32">
        <v>0</v>
      </c>
      <c r="BN65" s="32">
        <v>7.6747360000000002</v>
      </c>
      <c r="BO65" s="32">
        <v>0</v>
      </c>
      <c r="BP65" s="32">
        <v>9.6358509195813763E-2</v>
      </c>
      <c r="BQ65" s="32">
        <v>0</v>
      </c>
      <c r="BR65" s="32">
        <v>0.58850054756306047</v>
      </c>
      <c r="BS65" s="32">
        <v>0</v>
      </c>
      <c r="BT65" s="32">
        <v>0</v>
      </c>
      <c r="BU65" s="32">
        <v>0</v>
      </c>
      <c r="BV65" s="44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54"/>
      <c r="ER65" s="54"/>
      <c r="ES65" s="44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54"/>
      <c r="HO65" s="54"/>
      <c r="HP65" s="44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</row>
    <row r="66" spans="1:252" ht="12.75" customHeight="1" x14ac:dyDescent="0.2">
      <c r="A66" s="44" t="s">
        <v>93</v>
      </c>
      <c r="B66" s="54">
        <f t="shared" si="0"/>
        <v>268.81599340427033</v>
      </c>
      <c r="C66" s="54">
        <f t="shared" si="1"/>
        <v>2113.8590000000004</v>
      </c>
      <c r="D66" s="32">
        <v>135</v>
      </c>
      <c r="E66" s="32">
        <v>664.11700000000019</v>
      </c>
      <c r="F66" s="32">
        <v>19.989999999999998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20.700900000000001</v>
      </c>
      <c r="AW66" s="32">
        <v>323.351</v>
      </c>
      <c r="AX66" s="32">
        <v>20.678571419999997</v>
      </c>
      <c r="AY66" s="32">
        <v>0</v>
      </c>
      <c r="AZ66" s="32">
        <v>21.6846</v>
      </c>
      <c r="BA66" s="32">
        <v>0</v>
      </c>
      <c r="BB66" s="32">
        <v>10.56827551452783</v>
      </c>
      <c r="BC66" s="32">
        <v>0</v>
      </c>
      <c r="BD66" s="32">
        <v>28.241599999999998</v>
      </c>
      <c r="BE66" s="32">
        <v>1126.3910000000001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8.0665161260798808</v>
      </c>
      <c r="BM66" s="32">
        <v>0</v>
      </c>
      <c r="BN66" s="32">
        <v>3.8373680000000001</v>
      </c>
      <c r="BO66" s="32">
        <v>0</v>
      </c>
      <c r="BP66" s="32">
        <v>4.8162343662632078E-2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44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54"/>
      <c r="ER66" s="54"/>
      <c r="ES66" s="44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54"/>
      <c r="HO66" s="54"/>
      <c r="HP66" s="44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</row>
    <row r="67" spans="1:252" ht="12.75" customHeight="1" x14ac:dyDescent="0.2">
      <c r="A67" s="44" t="s">
        <v>94</v>
      </c>
      <c r="B67" s="54">
        <f t="shared" si="0"/>
        <v>130.85426111486859</v>
      </c>
      <c r="C67" s="54">
        <f t="shared" si="1"/>
        <v>50.88695652173913</v>
      </c>
      <c r="D67" s="32">
        <v>109.027</v>
      </c>
      <c r="E67" s="32">
        <v>0</v>
      </c>
      <c r="F67" s="32">
        <v>0.2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2.5877400000000002</v>
      </c>
      <c r="AW67" s="32">
        <v>0</v>
      </c>
      <c r="AX67" s="32">
        <v>2.5849999800000001</v>
      </c>
      <c r="AY67" s="32">
        <v>0</v>
      </c>
      <c r="AZ67" s="32">
        <v>2.169</v>
      </c>
      <c r="BA67" s="32">
        <v>0</v>
      </c>
      <c r="BB67" s="32">
        <v>1.0565516893928892</v>
      </c>
      <c r="BC67" s="32">
        <v>0</v>
      </c>
      <c r="BD67" s="32">
        <v>3.5340000000000003</v>
      </c>
      <c r="BE67" s="32">
        <v>50</v>
      </c>
      <c r="BF67" s="32">
        <v>1.187680491210062</v>
      </c>
      <c r="BG67" s="32">
        <v>0.88695652173913042</v>
      </c>
      <c r="BH67" s="32">
        <v>0</v>
      </c>
      <c r="BI67" s="32">
        <v>0</v>
      </c>
      <c r="BJ67" s="32">
        <v>0</v>
      </c>
      <c r="BK67" s="32">
        <v>0</v>
      </c>
      <c r="BL67" s="32">
        <v>4.0332580630399404</v>
      </c>
      <c r="BM67" s="32">
        <v>0</v>
      </c>
      <c r="BN67" s="32">
        <v>3.8373680000000001</v>
      </c>
      <c r="BO67" s="32">
        <v>0</v>
      </c>
      <c r="BP67" s="32">
        <v>4.8162343662632078E-2</v>
      </c>
      <c r="BQ67" s="32">
        <v>0</v>
      </c>
      <c r="BR67" s="32">
        <v>0.58850054756306047</v>
      </c>
      <c r="BS67" s="32">
        <v>0</v>
      </c>
      <c r="BT67" s="32">
        <v>0</v>
      </c>
      <c r="BU67" s="32">
        <v>0</v>
      </c>
      <c r="BV67" s="44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54"/>
      <c r="ER67" s="54"/>
      <c r="ES67" s="44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54"/>
      <c r="HO67" s="54"/>
      <c r="HP67" s="44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ht="12.75" customHeight="1" x14ac:dyDescent="0.2">
      <c r="A68" s="44" t="s">
        <v>95</v>
      </c>
      <c r="B68" s="54">
        <f t="shared" si="0"/>
        <v>888.56919084041795</v>
      </c>
      <c r="C68" s="54">
        <f t="shared" si="1"/>
        <v>4521.3823058385087</v>
      </c>
      <c r="D68" s="32">
        <v>64.935000000000002</v>
      </c>
      <c r="E68" s="32">
        <v>475.54300000000001</v>
      </c>
      <c r="F68" s="32">
        <v>58.442</v>
      </c>
      <c r="G68" s="32">
        <v>0</v>
      </c>
      <c r="H68" s="32">
        <v>0</v>
      </c>
      <c r="I68" s="32">
        <v>0</v>
      </c>
      <c r="J68" s="32">
        <v>77.921999999999997</v>
      </c>
      <c r="K68" s="32">
        <v>1005.909</v>
      </c>
      <c r="L68" s="32">
        <v>0</v>
      </c>
      <c r="M68" s="32">
        <v>242.51599999999999</v>
      </c>
      <c r="N68" s="32">
        <v>58.29</v>
      </c>
      <c r="O68" s="32">
        <v>466.81099999999998</v>
      </c>
      <c r="P68" s="32">
        <v>0</v>
      </c>
      <c r="Q68" s="32">
        <v>62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26.302</v>
      </c>
      <c r="Y68" s="32">
        <v>2113.6350000000002</v>
      </c>
      <c r="Z68" s="32">
        <v>0</v>
      </c>
      <c r="AA68" s="32">
        <v>0</v>
      </c>
      <c r="AB68" s="32">
        <v>5</v>
      </c>
      <c r="AC68" s="32">
        <v>0</v>
      </c>
      <c r="AD68" s="32">
        <v>66.313000000000002</v>
      </c>
      <c r="AE68" s="32">
        <v>39.787999999999997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28.605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25.032319999999999</v>
      </c>
      <c r="AU68" s="32">
        <v>6.6758399999999982</v>
      </c>
      <c r="AV68" s="32">
        <v>103.50348000000001</v>
      </c>
      <c r="AW68" s="32">
        <v>0</v>
      </c>
      <c r="AX68" s="32">
        <v>103.3942857</v>
      </c>
      <c r="AY68" s="32">
        <v>0</v>
      </c>
      <c r="AZ68" s="32">
        <v>86.739599999999996</v>
      </c>
      <c r="BA68" s="32">
        <v>14.343999999999999</v>
      </c>
      <c r="BB68" s="32">
        <v>0</v>
      </c>
      <c r="BC68" s="32">
        <v>0</v>
      </c>
      <c r="BD68" s="32">
        <v>141.18520000000001</v>
      </c>
      <c r="BE68" s="32">
        <v>31.83</v>
      </c>
      <c r="BF68" s="32">
        <v>46.140135578219322</v>
      </c>
      <c r="BG68" s="32">
        <v>33.725465838509315</v>
      </c>
      <c r="BH68" s="32">
        <v>0</v>
      </c>
      <c r="BI68" s="32">
        <v>0</v>
      </c>
      <c r="BJ68" s="32">
        <v>0</v>
      </c>
      <c r="BK68" s="32">
        <v>0</v>
      </c>
      <c r="BL68" s="32">
        <v>16.133032252159762</v>
      </c>
      <c r="BM68" s="32">
        <v>0</v>
      </c>
      <c r="BN68" s="32">
        <v>7.6747360000000002</v>
      </c>
      <c r="BO68" s="32">
        <v>0</v>
      </c>
      <c r="BP68" s="32">
        <v>0.38540021491270543</v>
      </c>
      <c r="BQ68" s="32">
        <v>0</v>
      </c>
      <c r="BR68" s="32">
        <v>1.1770010951261209</v>
      </c>
      <c r="BS68" s="32">
        <v>0</v>
      </c>
      <c r="BT68" s="32">
        <v>0</v>
      </c>
      <c r="BU68" s="32">
        <v>0</v>
      </c>
      <c r="BV68" s="44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54"/>
      <c r="ER68" s="54"/>
      <c r="ES68" s="44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54"/>
      <c r="HO68" s="54"/>
      <c r="HP68" s="44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</row>
    <row r="69" spans="1:252" ht="12.75" customHeight="1" x14ac:dyDescent="0.2">
      <c r="A69" s="44" t="s">
        <v>96</v>
      </c>
      <c r="B69" s="54">
        <f t="shared" si="0"/>
        <v>1278.28803419515</v>
      </c>
      <c r="C69" s="54">
        <f t="shared" si="1"/>
        <v>345.98962111801245</v>
      </c>
      <c r="D69" s="32">
        <v>794.38900000000001</v>
      </c>
      <c r="E69" s="32">
        <v>0</v>
      </c>
      <c r="F69" s="32">
        <v>4.9720000000000004</v>
      </c>
      <c r="G69" s="32">
        <v>0</v>
      </c>
      <c r="H69" s="32">
        <v>3.1659999999999999</v>
      </c>
      <c r="I69" s="32">
        <v>0</v>
      </c>
      <c r="J69" s="32">
        <v>355.88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20.700900000000001</v>
      </c>
      <c r="AW69" s="32">
        <v>288.88900000000001</v>
      </c>
      <c r="AX69" s="32">
        <v>20.678571419999997</v>
      </c>
      <c r="AY69" s="32">
        <v>0</v>
      </c>
      <c r="AZ69" s="32">
        <v>21.6846</v>
      </c>
      <c r="BA69" s="32">
        <v>0</v>
      </c>
      <c r="BB69" s="32">
        <v>10.56827551452783</v>
      </c>
      <c r="BC69" s="32">
        <v>0</v>
      </c>
      <c r="BD69" s="32">
        <v>28.241599999999998</v>
      </c>
      <c r="BE69" s="32">
        <v>50</v>
      </c>
      <c r="BF69" s="32">
        <v>9.4997983063560127</v>
      </c>
      <c r="BG69" s="32">
        <v>7.1006211180124215</v>
      </c>
      <c r="BH69" s="32">
        <v>0</v>
      </c>
      <c r="BI69" s="32">
        <v>0</v>
      </c>
      <c r="BJ69" s="32">
        <v>0</v>
      </c>
      <c r="BK69" s="32">
        <v>0</v>
      </c>
      <c r="BL69" s="32">
        <v>4.0332580630399404</v>
      </c>
      <c r="BM69" s="32">
        <v>0</v>
      </c>
      <c r="BN69" s="32">
        <v>3.8373680000000001</v>
      </c>
      <c r="BO69" s="32">
        <v>0</v>
      </c>
      <c r="BP69" s="32">
        <v>4.8162343662632078E-2</v>
      </c>
      <c r="BQ69" s="32">
        <v>0</v>
      </c>
      <c r="BR69" s="32">
        <v>0.58850054756306047</v>
      </c>
      <c r="BS69" s="32">
        <v>0</v>
      </c>
      <c r="BT69" s="32">
        <v>0</v>
      </c>
      <c r="BU69" s="32">
        <v>0</v>
      </c>
      <c r="BV69" s="44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54"/>
      <c r="ER69" s="54"/>
      <c r="ES69" s="44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54"/>
      <c r="HO69" s="54"/>
      <c r="HP69" s="44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</row>
    <row r="70" spans="1:252" ht="12.75" customHeight="1" x14ac:dyDescent="0.2">
      <c r="A70" s="44" t="s">
        <v>98</v>
      </c>
      <c r="B70" s="54">
        <f t="shared" si="0"/>
        <v>479.75991364797471</v>
      </c>
      <c r="C70" s="54">
        <f t="shared" si="1"/>
        <v>271.99229192546585</v>
      </c>
      <c r="D70" s="32">
        <v>353.834</v>
      </c>
      <c r="E70" s="32">
        <v>10</v>
      </c>
      <c r="F70" s="32">
        <v>1</v>
      </c>
      <c r="G70" s="32">
        <v>0</v>
      </c>
      <c r="H70" s="32">
        <v>0</v>
      </c>
      <c r="I70" s="32">
        <v>0</v>
      </c>
      <c r="J70" s="32">
        <v>3.39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43.73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10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10.35045</v>
      </c>
      <c r="AW70" s="32">
        <v>0</v>
      </c>
      <c r="AX70" s="32">
        <v>10.339285680000001</v>
      </c>
      <c r="AY70" s="32">
        <v>0</v>
      </c>
      <c r="AZ70" s="32">
        <v>6.5057999999999998</v>
      </c>
      <c r="BA70" s="32">
        <v>0</v>
      </c>
      <c r="BB70" s="32">
        <v>6.3406894466568042</v>
      </c>
      <c r="BC70" s="32">
        <v>0</v>
      </c>
      <c r="BD70" s="32">
        <v>14.120799999999999</v>
      </c>
      <c r="BE70" s="32">
        <v>245.119</v>
      </c>
      <c r="BF70" s="32">
        <v>5.6562612123992535</v>
      </c>
      <c r="BG70" s="32">
        <v>6.8732919254658382</v>
      </c>
      <c r="BH70" s="32">
        <v>0</v>
      </c>
      <c r="BI70" s="32">
        <v>0</v>
      </c>
      <c r="BJ70" s="32">
        <v>0</v>
      </c>
      <c r="BK70" s="32">
        <v>0</v>
      </c>
      <c r="BL70" s="32">
        <v>16.133032252159762</v>
      </c>
      <c r="BM70" s="32">
        <v>0</v>
      </c>
      <c r="BN70" s="32">
        <v>7.6747360000000002</v>
      </c>
      <c r="BO70" s="32">
        <v>0</v>
      </c>
      <c r="BP70" s="32">
        <v>9.6358509195813763E-2</v>
      </c>
      <c r="BQ70" s="32">
        <v>0</v>
      </c>
      <c r="BR70" s="32">
        <v>0.58850054756306047</v>
      </c>
      <c r="BS70" s="32">
        <v>0</v>
      </c>
      <c r="BT70" s="32">
        <v>0</v>
      </c>
      <c r="BU70" s="32">
        <v>0</v>
      </c>
      <c r="BV70" s="44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54"/>
      <c r="ER70" s="54"/>
      <c r="ES70" s="44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54"/>
      <c r="HO70" s="54"/>
      <c r="HP70" s="44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</row>
    <row r="71" spans="1:252" ht="12.75" customHeight="1" x14ac:dyDescent="0.2">
      <c r="A71" s="44" t="s">
        <v>99</v>
      </c>
      <c r="B71" s="54">
        <f t="shared" si="0"/>
        <v>189323.50788388678</v>
      </c>
      <c r="C71" s="54">
        <f t="shared" si="1"/>
        <v>130762.43151652173</v>
      </c>
      <c r="D71" s="32">
        <v>28679.213</v>
      </c>
      <c r="E71" s="32">
        <v>25012.904999999999</v>
      </c>
      <c r="F71" s="32">
        <v>16058.855</v>
      </c>
      <c r="G71" s="32">
        <v>6193.7830000000004</v>
      </c>
      <c r="H71" s="32">
        <v>46776.245000000003</v>
      </c>
      <c r="I71" s="32">
        <v>0</v>
      </c>
      <c r="J71" s="32">
        <v>27787.75</v>
      </c>
      <c r="K71" s="32">
        <v>18912.278999999999</v>
      </c>
      <c r="L71" s="32">
        <v>7822.6859999999997</v>
      </c>
      <c r="M71" s="32">
        <v>23077.501</v>
      </c>
      <c r="N71" s="32">
        <v>9090.9089999999997</v>
      </c>
      <c r="O71" s="32">
        <v>18072.793000000001</v>
      </c>
      <c r="P71" s="32">
        <v>5340.2</v>
      </c>
      <c r="Q71" s="32">
        <v>304</v>
      </c>
      <c r="R71" s="32">
        <v>3260</v>
      </c>
      <c r="S71" s="32">
        <v>419</v>
      </c>
      <c r="T71" s="32">
        <v>12516.297</v>
      </c>
      <c r="U71" s="32">
        <v>261.64400000000001</v>
      </c>
      <c r="V71" s="32">
        <v>0</v>
      </c>
      <c r="W71" s="32">
        <v>796</v>
      </c>
      <c r="X71" s="32">
        <v>4364.24</v>
      </c>
      <c r="Y71" s="32">
        <v>4417.3100000000004</v>
      </c>
      <c r="Z71" s="32">
        <v>603.29200000000003</v>
      </c>
      <c r="AA71" s="32">
        <v>0</v>
      </c>
      <c r="AB71" s="32">
        <v>949.79600000000005</v>
      </c>
      <c r="AC71" s="32">
        <v>1362.874</v>
      </c>
      <c r="AD71" s="32">
        <v>5934.451</v>
      </c>
      <c r="AE71" s="32">
        <v>3280.0160000000001</v>
      </c>
      <c r="AF71" s="32">
        <v>3978.78</v>
      </c>
      <c r="AG71" s="32">
        <v>719.82499999999936</v>
      </c>
      <c r="AH71" s="32">
        <v>0</v>
      </c>
      <c r="AI71" s="32">
        <v>94.075000000000003</v>
      </c>
      <c r="AJ71" s="32">
        <v>0</v>
      </c>
      <c r="AK71" s="32">
        <v>336.89499999999998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1829</v>
      </c>
      <c r="AT71" s="32">
        <v>932.45056</v>
      </c>
      <c r="AU71" s="32">
        <v>1102.0825600000001</v>
      </c>
      <c r="AV71" s="32">
        <v>1472.3353199999999</v>
      </c>
      <c r="AW71" s="32">
        <v>3296.5639999999999</v>
      </c>
      <c r="AX71" s="32">
        <v>1463.0307144000001</v>
      </c>
      <c r="AY71" s="32">
        <v>7322.2359999999999</v>
      </c>
      <c r="AZ71" s="32">
        <v>1121.5452</v>
      </c>
      <c r="BA71" s="32">
        <v>3956.4290000000001</v>
      </c>
      <c r="BB71" s="32">
        <v>909.87997007830484</v>
      </c>
      <c r="BC71" s="32">
        <v>0</v>
      </c>
      <c r="BD71" s="32">
        <v>9168.5462000000007</v>
      </c>
      <c r="BE71" s="32">
        <v>9102.3279999999995</v>
      </c>
      <c r="BF71" s="32">
        <v>790.76849627300714</v>
      </c>
      <c r="BG71" s="32">
        <v>483.68695652173909</v>
      </c>
      <c r="BH71" s="32">
        <v>0</v>
      </c>
      <c r="BI71" s="32">
        <v>0</v>
      </c>
      <c r="BJ71" s="32">
        <v>0</v>
      </c>
      <c r="BK71" s="32">
        <v>96.954999999999998</v>
      </c>
      <c r="BL71" s="32">
        <v>193.59638702591715</v>
      </c>
      <c r="BM71" s="32">
        <v>0</v>
      </c>
      <c r="BN71" s="32">
        <v>76.747350400000002</v>
      </c>
      <c r="BO71" s="32">
        <v>0</v>
      </c>
      <c r="BP71" s="32">
        <v>15.415670377802721</v>
      </c>
      <c r="BQ71" s="32">
        <v>40.863999999999997</v>
      </c>
      <c r="BR71" s="32">
        <v>16.478015331765693</v>
      </c>
      <c r="BS71" s="32">
        <v>271.38600000000002</v>
      </c>
      <c r="BT71" s="32">
        <v>0</v>
      </c>
      <c r="BU71" s="32">
        <v>0</v>
      </c>
      <c r="BV71" s="44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54"/>
      <c r="ER71" s="54"/>
      <c r="ES71" s="44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54"/>
      <c r="HO71" s="54"/>
      <c r="HP71" s="44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</row>
    <row r="72" spans="1:252" ht="12.75" customHeight="1" x14ac:dyDescent="0.2">
      <c r="A72" s="44" t="s">
        <v>100</v>
      </c>
      <c r="B72" s="54">
        <f t="shared" si="0"/>
        <v>158368.03145557659</v>
      </c>
      <c r="C72" s="54">
        <f t="shared" si="1"/>
        <v>103291.79264819877</v>
      </c>
      <c r="D72" s="32">
        <v>17682.475999999999</v>
      </c>
      <c r="E72" s="32">
        <v>6208.5969999999998</v>
      </c>
      <c r="F72" s="32">
        <v>392.67</v>
      </c>
      <c r="G72" s="32">
        <v>1790.596</v>
      </c>
      <c r="H72" s="32">
        <v>523.55999999999995</v>
      </c>
      <c r="I72" s="32">
        <v>6300</v>
      </c>
      <c r="J72" s="32">
        <v>4403.5780000000004</v>
      </c>
      <c r="K72" s="32">
        <v>12537.361000000001</v>
      </c>
      <c r="L72" s="32">
        <v>0</v>
      </c>
      <c r="M72" s="32">
        <v>24161.670999999998</v>
      </c>
      <c r="N72" s="32">
        <v>14000</v>
      </c>
      <c r="O72" s="32">
        <v>10320.668</v>
      </c>
      <c r="P72" s="32">
        <v>15881.58</v>
      </c>
      <c r="Q72" s="32">
        <v>1378</v>
      </c>
      <c r="R72" s="32">
        <v>0</v>
      </c>
      <c r="S72" s="32">
        <v>189</v>
      </c>
      <c r="T72" s="32">
        <v>766.28399999999999</v>
      </c>
      <c r="U72" s="32">
        <v>705.82100000000003</v>
      </c>
      <c r="V72" s="32">
        <v>0</v>
      </c>
      <c r="W72" s="32">
        <v>0</v>
      </c>
      <c r="X72" s="32">
        <v>5850</v>
      </c>
      <c r="Y72" s="32">
        <v>1741.4129999999996</v>
      </c>
      <c r="Z72" s="32">
        <v>121.617</v>
      </c>
      <c r="AA72" s="32">
        <v>552.81700000000001</v>
      </c>
      <c r="AB72" s="32">
        <v>391.13400000000001</v>
      </c>
      <c r="AC72" s="32">
        <v>3036.8960000000002</v>
      </c>
      <c r="AD72" s="32">
        <v>7853.4030000000002</v>
      </c>
      <c r="AE72" s="32">
        <v>5552.6589999999997</v>
      </c>
      <c r="AF72" s="32">
        <v>1308.9010000000001</v>
      </c>
      <c r="AG72" s="32">
        <v>0</v>
      </c>
      <c r="AH72" s="32">
        <v>0</v>
      </c>
      <c r="AI72" s="32">
        <v>0</v>
      </c>
      <c r="AJ72" s="32">
        <v>0</v>
      </c>
      <c r="AK72" s="32">
        <v>737.75400000000002</v>
      </c>
      <c r="AL72" s="32">
        <v>0</v>
      </c>
      <c r="AM72" s="32">
        <v>195.72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655.20000000000005</v>
      </c>
      <c r="AT72" s="32">
        <v>1310.9945600000001</v>
      </c>
      <c r="AU72" s="32">
        <v>572.80576000000008</v>
      </c>
      <c r="AV72" s="32">
        <v>15918.81972</v>
      </c>
      <c r="AW72" s="32">
        <v>4807.8829999999998</v>
      </c>
      <c r="AX72" s="32">
        <v>15834.852143999999</v>
      </c>
      <c r="AY72" s="32">
        <v>3133.9279999999999</v>
      </c>
      <c r="AZ72" s="32">
        <v>12020.935799999999</v>
      </c>
      <c r="BA72" s="32">
        <v>1610.8330000000001</v>
      </c>
      <c r="BB72" s="32">
        <v>9847.002434798851</v>
      </c>
      <c r="BC72" s="32">
        <v>710.54899999999998</v>
      </c>
      <c r="BD72" s="32">
        <v>23499.382400000002</v>
      </c>
      <c r="BE72" s="32">
        <v>10789.272999999999</v>
      </c>
      <c r="BF72" s="32">
        <v>8547.8293285269447</v>
      </c>
      <c r="BG72" s="32">
        <v>5237.1378881987575</v>
      </c>
      <c r="BH72" s="32">
        <v>0</v>
      </c>
      <c r="BI72" s="32">
        <v>0</v>
      </c>
      <c r="BJ72" s="32">
        <v>0</v>
      </c>
      <c r="BK72" s="32">
        <v>0</v>
      </c>
      <c r="BL72" s="32">
        <v>1613.3032252159762</v>
      </c>
      <c r="BM72" s="32">
        <v>0</v>
      </c>
      <c r="BN72" s="32">
        <v>383.73675200000008</v>
      </c>
      <c r="BO72" s="32">
        <v>0</v>
      </c>
      <c r="BP72" s="32">
        <v>38.539175944506795</v>
      </c>
      <c r="BQ72" s="32">
        <v>338.74</v>
      </c>
      <c r="BR72" s="32">
        <v>177.43291509026275</v>
      </c>
      <c r="BS72" s="32">
        <v>26.47</v>
      </c>
      <c r="BT72" s="32">
        <v>0</v>
      </c>
      <c r="BU72" s="32">
        <v>0</v>
      </c>
      <c r="BV72" s="44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54"/>
      <c r="ER72" s="54"/>
      <c r="ES72" s="44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54"/>
      <c r="HO72" s="54"/>
      <c r="HP72" s="44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</row>
    <row r="73" spans="1:252" ht="12.75" customHeight="1" x14ac:dyDescent="0.2">
      <c r="A73" s="44" t="s">
        <v>101</v>
      </c>
      <c r="B73" s="54">
        <f t="shared" si="0"/>
        <v>899.71408764419778</v>
      </c>
      <c r="C73" s="54">
        <f t="shared" si="1"/>
        <v>130.06</v>
      </c>
      <c r="D73" s="32">
        <v>0</v>
      </c>
      <c r="E73" s="32">
        <v>0</v>
      </c>
      <c r="F73" s="32">
        <v>50</v>
      </c>
      <c r="G73" s="32">
        <v>0</v>
      </c>
      <c r="H73" s="32">
        <v>500</v>
      </c>
      <c r="I73" s="32">
        <v>0</v>
      </c>
      <c r="J73" s="32">
        <v>0</v>
      </c>
      <c r="K73" s="32">
        <v>2.5</v>
      </c>
      <c r="L73" s="32">
        <v>0</v>
      </c>
      <c r="M73" s="32">
        <v>0</v>
      </c>
      <c r="N73" s="32">
        <v>0</v>
      </c>
      <c r="O73" s="32">
        <v>0</v>
      </c>
      <c r="P73" s="32">
        <v>122.65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48.874000000000002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36.226320000000001</v>
      </c>
      <c r="AW73" s="32">
        <v>0</v>
      </c>
      <c r="AX73" s="32">
        <v>36.187857120000004</v>
      </c>
      <c r="AY73" s="32">
        <v>0</v>
      </c>
      <c r="AZ73" s="32">
        <v>43.369799999999998</v>
      </c>
      <c r="BA73" s="32">
        <v>0</v>
      </c>
      <c r="BB73" s="32">
        <v>21.13517171875619</v>
      </c>
      <c r="BC73" s="32">
        <v>78.686000000000007</v>
      </c>
      <c r="BD73" s="32">
        <v>49.415199999999999</v>
      </c>
      <c r="BE73" s="32">
        <v>0</v>
      </c>
      <c r="BF73" s="32">
        <v>16.237111496522825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16.133032252159762</v>
      </c>
      <c r="BM73" s="32">
        <v>0</v>
      </c>
      <c r="BN73" s="32">
        <v>7.6747360000000002</v>
      </c>
      <c r="BO73" s="32">
        <v>0</v>
      </c>
      <c r="BP73" s="32">
        <v>9.6358509195813763E-2</v>
      </c>
      <c r="BQ73" s="32">
        <v>0</v>
      </c>
      <c r="BR73" s="32">
        <v>0.58850054756306047</v>
      </c>
      <c r="BS73" s="32">
        <v>0</v>
      </c>
      <c r="BT73" s="32">
        <v>0</v>
      </c>
      <c r="BU73" s="32">
        <v>0</v>
      </c>
      <c r="BV73" s="44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54"/>
      <c r="ER73" s="54"/>
      <c r="ES73" s="44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54"/>
      <c r="HO73" s="54"/>
      <c r="HP73" s="44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2.75" customHeight="1" x14ac:dyDescent="0.2">
      <c r="A74" s="44" t="s">
        <v>102</v>
      </c>
      <c r="B74" s="54">
        <f t="shared" si="0"/>
        <v>147.35083868669844</v>
      </c>
      <c r="C74" s="54">
        <f t="shared" si="1"/>
        <v>45.384</v>
      </c>
      <c r="D74" s="32">
        <v>112.878</v>
      </c>
      <c r="E74" s="32">
        <v>9.0280000000000005</v>
      </c>
      <c r="F74" s="32">
        <v>0</v>
      </c>
      <c r="G74" s="32">
        <v>0</v>
      </c>
      <c r="H74" s="32">
        <v>10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3.819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2.5877400000000002</v>
      </c>
      <c r="AW74" s="32">
        <v>32.536999999999999</v>
      </c>
      <c r="AX74" s="32">
        <v>2.5849999800000001</v>
      </c>
      <c r="AY74" s="32">
        <v>0</v>
      </c>
      <c r="AZ74" s="32">
        <v>2.169</v>
      </c>
      <c r="BA74" s="32">
        <v>0</v>
      </c>
      <c r="BB74" s="32">
        <v>1.0565516893928892</v>
      </c>
      <c r="BC74" s="32">
        <v>0</v>
      </c>
      <c r="BD74" s="32">
        <v>3.5340000000000003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8.0665161260798808</v>
      </c>
      <c r="BM74" s="32">
        <v>0</v>
      </c>
      <c r="BN74" s="32">
        <v>3.8373680000000001</v>
      </c>
      <c r="BO74" s="32">
        <v>0</v>
      </c>
      <c r="BP74" s="32">
        <v>4.8162343662632078E-2</v>
      </c>
      <c r="BQ74" s="32">
        <v>0</v>
      </c>
      <c r="BR74" s="32">
        <v>0.58850054756306047</v>
      </c>
      <c r="BS74" s="32">
        <v>0</v>
      </c>
      <c r="BT74" s="32">
        <v>0</v>
      </c>
      <c r="BU74" s="32">
        <v>0</v>
      </c>
      <c r="BV74" s="44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54"/>
      <c r="ER74" s="54"/>
      <c r="ES74" s="44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54"/>
      <c r="HO74" s="54"/>
      <c r="HP74" s="44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</row>
    <row r="75" spans="1:252" ht="12.75" customHeight="1" x14ac:dyDescent="0.2">
      <c r="A75" s="44" t="s">
        <v>103</v>
      </c>
      <c r="B75" s="54">
        <f t="shared" si="0"/>
        <v>734.3740394429218</v>
      </c>
      <c r="C75" s="54">
        <f t="shared" si="1"/>
        <v>65.382465838509319</v>
      </c>
      <c r="D75" s="32">
        <v>437.4</v>
      </c>
      <c r="E75" s="32">
        <v>0</v>
      </c>
      <c r="F75" s="32">
        <v>10</v>
      </c>
      <c r="G75" s="32">
        <v>0</v>
      </c>
      <c r="H75" s="32">
        <v>20</v>
      </c>
      <c r="I75" s="32">
        <v>0</v>
      </c>
      <c r="J75" s="32">
        <v>155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3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0.48899999999999999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15.52542</v>
      </c>
      <c r="AW75" s="32">
        <v>9.5679999999999996</v>
      </c>
      <c r="AX75" s="32">
        <v>15.509285699999998</v>
      </c>
      <c r="AY75" s="32">
        <v>0</v>
      </c>
      <c r="AZ75" s="32">
        <v>15.180599999999998</v>
      </c>
      <c r="BA75" s="32">
        <v>0</v>
      </c>
      <c r="BB75" s="32">
        <v>9.5103445148354737</v>
      </c>
      <c r="BC75" s="32">
        <v>0</v>
      </c>
      <c r="BD75" s="32">
        <v>21.1812</v>
      </c>
      <c r="BE75" s="32">
        <v>50</v>
      </c>
      <c r="BF75" s="32">
        <v>7.2855202134507762</v>
      </c>
      <c r="BG75" s="32">
        <v>5.3254658385093165</v>
      </c>
      <c r="BH75" s="32">
        <v>0</v>
      </c>
      <c r="BI75" s="32">
        <v>0</v>
      </c>
      <c r="BJ75" s="32">
        <v>0</v>
      </c>
      <c r="BK75" s="32">
        <v>0</v>
      </c>
      <c r="BL75" s="32">
        <v>16.133032252159762</v>
      </c>
      <c r="BM75" s="32">
        <v>0</v>
      </c>
      <c r="BN75" s="32">
        <v>7.6747360000000002</v>
      </c>
      <c r="BO75" s="32">
        <v>0</v>
      </c>
      <c r="BP75" s="32">
        <v>0.38540021491270543</v>
      </c>
      <c r="BQ75" s="32">
        <v>0</v>
      </c>
      <c r="BR75" s="32">
        <v>0.58850054756306047</v>
      </c>
      <c r="BS75" s="32">
        <v>0</v>
      </c>
      <c r="BT75" s="32">
        <v>0</v>
      </c>
      <c r="BU75" s="32">
        <v>0</v>
      </c>
      <c r="BV75" s="44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54"/>
      <c r="ER75" s="54"/>
      <c r="ES75" s="44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54"/>
      <c r="HO75" s="54"/>
      <c r="HP75" s="44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</row>
    <row r="76" spans="1:252" ht="12.75" customHeight="1" x14ac:dyDescent="0.2">
      <c r="A76" s="44" t="s">
        <v>104</v>
      </c>
      <c r="B76" s="54">
        <f t="shared" ref="B76:B139" si="2">+D76+F76+H76+J76+L76+N76+P76+R76+T76+V76+X76+Z76+AB76+AD76+AF76+AH76+AJ76+AL76+AN76+AP76+AR76+AT76+AV76+AX76+AZ76+BB76+BD76+BF76+BH76+BJ76+BL76+BN76+BP76+BR76+BT76</f>
        <v>297312.71147500427</v>
      </c>
      <c r="C76" s="54">
        <f t="shared" ref="C76:C139" si="3">+E76+G76+I76+K76+M76+O76+Q76+S76+U76+W76+Y76+AA76+AC76+AE76+AG76+AI76+AK76+AM76+AO76+AQ76+AS76+AU76+AW76+AY76+BA76+BC76+BE76+BG76+BI76+BK76+BM76+BO76+BQ76+BS76+BU76</f>
        <v>612630.8584978882</v>
      </c>
      <c r="D76" s="32">
        <v>30802.655999999999</v>
      </c>
      <c r="E76" s="32">
        <v>94970.085999999996</v>
      </c>
      <c r="F76" s="32">
        <v>3092.384</v>
      </c>
      <c r="G76" s="32">
        <v>601.37800000000004</v>
      </c>
      <c r="H76" s="32">
        <v>23988.323</v>
      </c>
      <c r="I76" s="32">
        <v>2997</v>
      </c>
      <c r="J76" s="32">
        <v>8662.4459999999999</v>
      </c>
      <c r="K76" s="32">
        <v>51101.345000000001</v>
      </c>
      <c r="L76" s="32">
        <v>32322.651999999998</v>
      </c>
      <c r="M76" s="32">
        <v>197862.66399999999</v>
      </c>
      <c r="N76" s="32">
        <v>10389.61</v>
      </c>
      <c r="O76" s="32">
        <v>106228.178</v>
      </c>
      <c r="P76" s="32">
        <v>46217.39</v>
      </c>
      <c r="Q76" s="32">
        <v>178</v>
      </c>
      <c r="R76" s="32">
        <v>2608</v>
      </c>
      <c r="S76" s="32">
        <v>99</v>
      </c>
      <c r="T76" s="32">
        <v>3344.9290000000001</v>
      </c>
      <c r="U76" s="32">
        <v>319.63499999999999</v>
      </c>
      <c r="V76" s="32">
        <v>0</v>
      </c>
      <c r="W76" s="32">
        <v>806</v>
      </c>
      <c r="X76" s="32">
        <v>9889.9979999999996</v>
      </c>
      <c r="Y76" s="32">
        <v>12566.607000000002</v>
      </c>
      <c r="Z76" s="32">
        <v>0</v>
      </c>
      <c r="AA76" s="32">
        <v>972.97799999999995</v>
      </c>
      <c r="AB76" s="32">
        <v>1392.229</v>
      </c>
      <c r="AC76" s="32">
        <v>7184.7020000000002</v>
      </c>
      <c r="AD76" s="32">
        <v>10297.039000000001</v>
      </c>
      <c r="AE76" s="32">
        <v>45797.203999999998</v>
      </c>
      <c r="AF76" s="32">
        <v>2035.278</v>
      </c>
      <c r="AG76" s="32">
        <v>3685.2289999999994</v>
      </c>
      <c r="AH76" s="32">
        <v>0</v>
      </c>
      <c r="AI76" s="32">
        <v>0</v>
      </c>
      <c r="AJ76" s="32">
        <v>0</v>
      </c>
      <c r="AK76" s="32">
        <v>1259.8620000000001</v>
      </c>
      <c r="AL76" s="32">
        <v>0</v>
      </c>
      <c r="AM76" s="32">
        <v>1918.25</v>
      </c>
      <c r="AN76" s="32">
        <v>0</v>
      </c>
      <c r="AO76" s="32">
        <v>886</v>
      </c>
      <c r="AP76" s="32">
        <v>0</v>
      </c>
      <c r="AQ76" s="32">
        <v>524.91999999999996</v>
      </c>
      <c r="AR76" s="32">
        <v>0</v>
      </c>
      <c r="AS76" s="32">
        <v>203.2</v>
      </c>
      <c r="AT76" s="32">
        <v>418.84800000000001</v>
      </c>
      <c r="AU76" s="32">
        <v>3958.2585600000002</v>
      </c>
      <c r="AV76" s="32">
        <v>20845.58037</v>
      </c>
      <c r="AW76" s="32">
        <v>14634.733</v>
      </c>
      <c r="AX76" s="32">
        <v>21140.662144000002</v>
      </c>
      <c r="AY76" s="32">
        <v>3681.2</v>
      </c>
      <c r="AZ76" s="32">
        <v>15207.519</v>
      </c>
      <c r="BA76" s="32">
        <v>3709.21</v>
      </c>
      <c r="BB76" s="32">
        <v>12894.731989745698</v>
      </c>
      <c r="BC76" s="32">
        <v>1637.778</v>
      </c>
      <c r="BD76" s="32">
        <v>28302.278399999999</v>
      </c>
      <c r="BE76" s="32">
        <v>45619.082999999999</v>
      </c>
      <c r="BF76" s="32">
        <v>11192.414952084471</v>
      </c>
      <c r="BG76" s="32">
        <v>6679.6099378881981</v>
      </c>
      <c r="BH76" s="32">
        <v>0</v>
      </c>
      <c r="BI76" s="32">
        <v>0</v>
      </c>
      <c r="BJ76" s="32">
        <v>0</v>
      </c>
      <c r="BK76" s="32">
        <v>559.39300000000003</v>
      </c>
      <c r="BL76" s="32">
        <v>1613.3032252159762</v>
      </c>
      <c r="BM76" s="32">
        <v>0</v>
      </c>
      <c r="BN76" s="32">
        <v>383.73675200000008</v>
      </c>
      <c r="BO76" s="32">
        <v>0</v>
      </c>
      <c r="BP76" s="32">
        <v>38.539175944506795</v>
      </c>
      <c r="BQ76" s="32">
        <v>503.012</v>
      </c>
      <c r="BR76" s="32">
        <v>232.16346601362739</v>
      </c>
      <c r="BS76" s="32">
        <v>828.60500000000002</v>
      </c>
      <c r="BT76" s="32">
        <v>0</v>
      </c>
      <c r="BU76" s="32">
        <v>657.73800000000006</v>
      </c>
      <c r="BV76" s="44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54"/>
      <c r="ER76" s="54"/>
      <c r="ES76" s="44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54"/>
      <c r="HO76" s="54"/>
      <c r="HP76" s="44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 customHeight="1" x14ac:dyDescent="0.2">
      <c r="A77" s="44" t="s">
        <v>105</v>
      </c>
      <c r="B77" s="54">
        <f t="shared" si="2"/>
        <v>1488.6984665372049</v>
      </c>
      <c r="C77" s="54">
        <f t="shared" si="3"/>
        <v>1686.7134658385091</v>
      </c>
      <c r="D77" s="32">
        <v>852.80399999999997</v>
      </c>
      <c r="E77" s="32">
        <v>0</v>
      </c>
      <c r="F77" s="32">
        <v>5</v>
      </c>
      <c r="G77" s="32">
        <v>0</v>
      </c>
      <c r="H77" s="32">
        <v>18</v>
      </c>
      <c r="I77" s="32">
        <v>0</v>
      </c>
      <c r="J77" s="32">
        <v>148.512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320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5.444</v>
      </c>
      <c r="AA77" s="32">
        <v>10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15.52542</v>
      </c>
      <c r="AW77" s="32">
        <v>-8.5000000000000006E-2</v>
      </c>
      <c r="AX77" s="32">
        <v>15.509285699999998</v>
      </c>
      <c r="AY77" s="32">
        <v>0</v>
      </c>
      <c r="AZ77" s="32">
        <v>30.084599999999998</v>
      </c>
      <c r="BA77" s="32">
        <v>1.98</v>
      </c>
      <c r="BB77" s="32">
        <v>9.5103445148354737</v>
      </c>
      <c r="BC77" s="32">
        <v>1518.876</v>
      </c>
      <c r="BD77" s="32">
        <v>21.1812</v>
      </c>
      <c r="BE77" s="32">
        <v>0</v>
      </c>
      <c r="BF77" s="32">
        <v>7.2855202134507762</v>
      </c>
      <c r="BG77" s="32">
        <v>5.3254658385093165</v>
      </c>
      <c r="BH77" s="32">
        <v>0</v>
      </c>
      <c r="BI77" s="32">
        <v>0</v>
      </c>
      <c r="BJ77" s="32">
        <v>0</v>
      </c>
      <c r="BK77" s="32">
        <v>0</v>
      </c>
      <c r="BL77" s="32">
        <v>16.133032252159762</v>
      </c>
      <c r="BM77" s="32">
        <v>150.61699999999999</v>
      </c>
      <c r="BN77" s="32">
        <v>23.0242048</v>
      </c>
      <c r="BO77" s="32">
        <v>0</v>
      </c>
      <c r="BP77" s="32">
        <v>9.6358509195813763E-2</v>
      </c>
      <c r="BQ77" s="32">
        <v>0</v>
      </c>
      <c r="BR77" s="32">
        <v>0.58850054756306047</v>
      </c>
      <c r="BS77" s="32">
        <v>0</v>
      </c>
      <c r="BT77" s="32">
        <v>0</v>
      </c>
      <c r="BU77" s="32">
        <v>0</v>
      </c>
      <c r="BV77" s="44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54"/>
      <c r="ER77" s="54"/>
      <c r="ES77" s="44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54"/>
      <c r="HO77" s="54"/>
      <c r="HP77" s="44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</row>
    <row r="78" spans="1:252" ht="12.75" customHeight="1" x14ac:dyDescent="0.2">
      <c r="A78" s="44" t="s">
        <v>106</v>
      </c>
      <c r="B78" s="54">
        <f t="shared" si="2"/>
        <v>0</v>
      </c>
      <c r="C78" s="54">
        <f t="shared" si="3"/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2">
        <v>0</v>
      </c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44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54"/>
      <c r="ER78" s="54"/>
      <c r="ES78" s="44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54"/>
      <c r="HO78" s="54"/>
      <c r="HP78" s="44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</row>
    <row r="79" spans="1:252" ht="12.75" customHeight="1" x14ac:dyDescent="0.2">
      <c r="A79" s="44" t="s">
        <v>107</v>
      </c>
      <c r="B79" s="54">
        <f t="shared" si="2"/>
        <v>9870.4631125474007</v>
      </c>
      <c r="C79" s="54">
        <f t="shared" si="3"/>
        <v>3001.1216800000002</v>
      </c>
      <c r="D79" s="32">
        <v>0</v>
      </c>
      <c r="E79" s="32">
        <v>77.153000000000006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40.761000000000003</v>
      </c>
      <c r="N79" s="32">
        <v>50</v>
      </c>
      <c r="O79" s="32">
        <v>65.444999999999993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250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115.58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17.36768</v>
      </c>
      <c r="AV79" s="32">
        <v>1795.7834399999999</v>
      </c>
      <c r="AW79" s="32">
        <v>680.89599999999996</v>
      </c>
      <c r="AX79" s="32">
        <v>1786.1385713999998</v>
      </c>
      <c r="AY79" s="32">
        <v>0</v>
      </c>
      <c r="AZ79" s="32">
        <v>1383.4956</v>
      </c>
      <c r="BA79" s="32">
        <v>17.164000000000001</v>
      </c>
      <c r="BB79" s="32">
        <v>1111.7241013716302</v>
      </c>
      <c r="BC79" s="32">
        <v>0</v>
      </c>
      <c r="BD79" s="32">
        <v>2438.9463999999998</v>
      </c>
      <c r="BE79" s="32">
        <v>1986.7550000000001</v>
      </c>
      <c r="BF79" s="32">
        <v>942.18494623664549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64.532129008639046</v>
      </c>
      <c r="BM79" s="32">
        <v>0</v>
      </c>
      <c r="BN79" s="32">
        <v>23.0242048</v>
      </c>
      <c r="BO79" s="32">
        <v>0</v>
      </c>
      <c r="BP79" s="32">
        <v>4.6247011133408158</v>
      </c>
      <c r="BQ79" s="32">
        <v>0</v>
      </c>
      <c r="BR79" s="32">
        <v>20.009018617144058</v>
      </c>
      <c r="BS79" s="32">
        <v>0</v>
      </c>
      <c r="BT79" s="32">
        <v>0</v>
      </c>
      <c r="BU79" s="32">
        <v>0</v>
      </c>
      <c r="BV79" s="44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54"/>
      <c r="ER79" s="54"/>
      <c r="ES79" s="44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54"/>
      <c r="HO79" s="54"/>
      <c r="HP79" s="44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</row>
    <row r="80" spans="1:252" ht="12.75" customHeight="1" x14ac:dyDescent="0.2">
      <c r="A80" s="44" t="s">
        <v>108</v>
      </c>
      <c r="B80" s="54">
        <f t="shared" si="2"/>
        <v>25.736644241628643</v>
      </c>
      <c r="C80" s="54">
        <f t="shared" si="3"/>
        <v>0</v>
      </c>
      <c r="D80" s="32">
        <v>0</v>
      </c>
      <c r="E80" s="32">
        <v>0</v>
      </c>
      <c r="F80" s="32">
        <v>2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2.5877400000000002</v>
      </c>
      <c r="AW80" s="32">
        <v>0</v>
      </c>
      <c r="AX80" s="32">
        <v>2.5849999800000001</v>
      </c>
      <c r="AY80" s="32">
        <v>0</v>
      </c>
      <c r="AZ80" s="32">
        <v>2.169</v>
      </c>
      <c r="BA80" s="32">
        <v>0</v>
      </c>
      <c r="BB80" s="32">
        <v>1.0565516893928892</v>
      </c>
      <c r="BC80" s="32">
        <v>0</v>
      </c>
      <c r="BD80" s="32">
        <v>3.5340000000000003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4.0332580630399404</v>
      </c>
      <c r="BM80" s="32">
        <v>0</v>
      </c>
      <c r="BN80" s="32">
        <v>7.6747360000000002</v>
      </c>
      <c r="BO80" s="32">
        <v>0</v>
      </c>
      <c r="BP80" s="32">
        <v>9.6358509195813763E-2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44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54"/>
      <c r="ER80" s="54"/>
      <c r="ES80" s="44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54"/>
      <c r="HO80" s="54"/>
      <c r="HP80" s="44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</row>
    <row r="81" spans="1:252" ht="12.75" customHeight="1" x14ac:dyDescent="0.2">
      <c r="A81" s="44" t="s">
        <v>109</v>
      </c>
      <c r="B81" s="54">
        <f t="shared" si="2"/>
        <v>1853.287012256367</v>
      </c>
      <c r="C81" s="54">
        <f t="shared" si="3"/>
        <v>61.456573389996706</v>
      </c>
      <c r="D81" s="32">
        <v>466.86</v>
      </c>
      <c r="E81" s="32">
        <v>0</v>
      </c>
      <c r="F81" s="32">
        <v>2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942.03800000000001</v>
      </c>
      <c r="M81" s="32">
        <v>9.3684210526134848E-3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5.8230000000000004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30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1.2492799999999999</v>
      </c>
      <c r="AU81" s="32">
        <v>0</v>
      </c>
      <c r="AV81" s="32">
        <v>72.452129999999997</v>
      </c>
      <c r="AW81" s="32">
        <v>0</v>
      </c>
      <c r="AX81" s="32">
        <v>72.375714299999999</v>
      </c>
      <c r="AY81" s="32">
        <v>0</v>
      </c>
      <c r="AZ81" s="32">
        <v>58.549799999999998</v>
      </c>
      <c r="BA81" s="32">
        <v>14</v>
      </c>
      <c r="BB81" s="32">
        <v>45.441377815990521</v>
      </c>
      <c r="BC81" s="32">
        <v>0</v>
      </c>
      <c r="BD81" s="32">
        <v>98.830399999999997</v>
      </c>
      <c r="BE81" s="32">
        <v>25</v>
      </c>
      <c r="BF81" s="32">
        <v>32.784107870350702</v>
      </c>
      <c r="BG81" s="32">
        <v>22.447204968944096</v>
      </c>
      <c r="BH81" s="32">
        <v>0</v>
      </c>
      <c r="BI81" s="32">
        <v>0</v>
      </c>
      <c r="BJ81" s="32">
        <v>0</v>
      </c>
      <c r="BK81" s="32">
        <v>0</v>
      </c>
      <c r="BL81" s="32">
        <v>16.133032252159762</v>
      </c>
      <c r="BM81" s="32">
        <v>0</v>
      </c>
      <c r="BN81" s="32">
        <v>7.6747360000000002</v>
      </c>
      <c r="BO81" s="32">
        <v>0</v>
      </c>
      <c r="BP81" s="32">
        <v>0.1926831965210779</v>
      </c>
      <c r="BQ81" s="32">
        <v>0</v>
      </c>
      <c r="BR81" s="32">
        <v>0.88275082134459071</v>
      </c>
      <c r="BS81" s="32">
        <v>0</v>
      </c>
      <c r="BT81" s="32">
        <v>0</v>
      </c>
      <c r="BU81" s="32">
        <v>0</v>
      </c>
      <c r="BV81" s="44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54"/>
      <c r="ER81" s="54"/>
      <c r="ES81" s="44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54"/>
      <c r="HO81" s="54"/>
      <c r="HP81" s="44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</row>
    <row r="82" spans="1:252" ht="12.75" customHeight="1" x14ac:dyDescent="0.2">
      <c r="A82" s="44" t="s">
        <v>110</v>
      </c>
      <c r="B82" s="54">
        <f t="shared" si="2"/>
        <v>465.2845720454842</v>
      </c>
      <c r="C82" s="54">
        <f t="shared" si="3"/>
        <v>138.50800000000001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350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80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5.1749700000000001</v>
      </c>
      <c r="AW82" s="32">
        <v>0</v>
      </c>
      <c r="AX82" s="32">
        <v>5.1699999600000002</v>
      </c>
      <c r="AY82" s="32">
        <v>0</v>
      </c>
      <c r="AZ82" s="32">
        <v>2.169</v>
      </c>
      <c r="BA82" s="32">
        <v>0</v>
      </c>
      <c r="BB82" s="32">
        <v>3.1696550681786682</v>
      </c>
      <c r="BC82" s="32">
        <v>63.508000000000003</v>
      </c>
      <c r="BD82" s="32">
        <v>7.0603999999999996</v>
      </c>
      <c r="BE82" s="32">
        <v>75</v>
      </c>
      <c r="BF82" s="32">
        <v>0</v>
      </c>
      <c r="BG82" s="32">
        <v>0</v>
      </c>
      <c r="BH82" s="32">
        <v>0</v>
      </c>
      <c r="BI82" s="32">
        <v>0</v>
      </c>
      <c r="BJ82" s="32">
        <v>0</v>
      </c>
      <c r="BK82" s="32">
        <v>0</v>
      </c>
      <c r="BL82" s="32">
        <v>8.0665161260798808</v>
      </c>
      <c r="BM82" s="32">
        <v>0</v>
      </c>
      <c r="BN82" s="32">
        <v>3.8373680000000001</v>
      </c>
      <c r="BO82" s="32">
        <v>0</v>
      </c>
      <c r="BP82" s="32">
        <v>4.8162343662632078E-2</v>
      </c>
      <c r="BQ82" s="32">
        <v>0</v>
      </c>
      <c r="BR82" s="32">
        <v>0.58850054756306047</v>
      </c>
      <c r="BS82" s="32">
        <v>0</v>
      </c>
      <c r="BT82" s="32">
        <v>0</v>
      </c>
      <c r="BU82" s="32">
        <v>0</v>
      </c>
      <c r="BV82" s="44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54"/>
      <c r="ER82" s="54"/>
      <c r="ES82" s="44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54"/>
      <c r="HO82" s="54"/>
      <c r="HP82" s="44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</row>
    <row r="83" spans="1:252" ht="12.75" customHeight="1" x14ac:dyDescent="0.2">
      <c r="A83" s="44" t="s">
        <v>111</v>
      </c>
      <c r="B83" s="54">
        <f t="shared" si="2"/>
        <v>641.56978062365852</v>
      </c>
      <c r="C83" s="54">
        <f t="shared" si="3"/>
        <v>192.768</v>
      </c>
      <c r="D83" s="32">
        <v>0</v>
      </c>
      <c r="E83" s="32">
        <v>0</v>
      </c>
      <c r="F83" s="32">
        <v>0.15</v>
      </c>
      <c r="G83" s="32">
        <v>0</v>
      </c>
      <c r="H83" s="32">
        <v>0</v>
      </c>
      <c r="I83" s="32">
        <v>0</v>
      </c>
      <c r="J83" s="32">
        <v>621</v>
      </c>
      <c r="K83" s="32">
        <v>168.02099999999999</v>
      </c>
      <c r="L83" s="32">
        <v>0</v>
      </c>
      <c r="M83" s="32">
        <v>-0.2529999999999859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2.5877400000000002</v>
      </c>
      <c r="AW83" s="32">
        <v>0</v>
      </c>
      <c r="AX83" s="32">
        <v>2.5849999800000001</v>
      </c>
      <c r="AY83" s="32">
        <v>0</v>
      </c>
      <c r="AZ83" s="32">
        <v>2.1492</v>
      </c>
      <c r="BA83" s="32">
        <v>0</v>
      </c>
      <c r="BB83" s="32">
        <v>1.0565516893928892</v>
      </c>
      <c r="BC83" s="32">
        <v>0</v>
      </c>
      <c r="BD83" s="32">
        <v>3.5340000000000003</v>
      </c>
      <c r="BE83" s="32">
        <v>25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4.0332580630399404</v>
      </c>
      <c r="BM83" s="32">
        <v>0</v>
      </c>
      <c r="BN83" s="32">
        <v>3.8373680000000001</v>
      </c>
      <c r="BO83" s="32">
        <v>0</v>
      </c>
      <c r="BP83" s="32">
        <v>4.8162343662632078E-2</v>
      </c>
      <c r="BQ83" s="32">
        <v>0</v>
      </c>
      <c r="BR83" s="32">
        <v>0.58850054756306047</v>
      </c>
      <c r="BS83" s="32">
        <v>0</v>
      </c>
      <c r="BT83" s="32">
        <v>0</v>
      </c>
      <c r="BU83" s="32">
        <v>0</v>
      </c>
      <c r="BV83" s="44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54"/>
      <c r="ER83" s="54"/>
      <c r="ES83" s="44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54"/>
      <c r="HO83" s="54"/>
      <c r="HP83" s="44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</row>
    <row r="84" spans="1:252" ht="12.75" customHeight="1" x14ac:dyDescent="0.2">
      <c r="A84" s="44" t="s">
        <v>112</v>
      </c>
      <c r="B84" s="54">
        <f t="shared" si="2"/>
        <v>266.56299999999999</v>
      </c>
      <c r="C84" s="54">
        <f t="shared" si="3"/>
        <v>25</v>
      </c>
      <c r="D84" s="32">
        <v>125.83499999999999</v>
      </c>
      <c r="E84" s="32">
        <v>0</v>
      </c>
      <c r="F84" s="32">
        <v>6.9660000000000002</v>
      </c>
      <c r="G84" s="32">
        <v>0</v>
      </c>
      <c r="H84" s="32">
        <v>0.502</v>
      </c>
      <c r="I84" s="32">
        <v>0</v>
      </c>
      <c r="J84" s="32">
        <v>1.0049999999999999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118.06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0.995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10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3.2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25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44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54"/>
      <c r="ER84" s="54"/>
      <c r="ES84" s="44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54"/>
      <c r="HO84" s="54"/>
      <c r="HP84" s="44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</row>
    <row r="85" spans="1:252" ht="12.75" customHeight="1" x14ac:dyDescent="0.2">
      <c r="A85" s="44" t="s">
        <v>113</v>
      </c>
      <c r="B85" s="54">
        <f t="shared" si="2"/>
        <v>36.905118978311528</v>
      </c>
      <c r="C85" s="54">
        <f t="shared" si="3"/>
        <v>3260.806</v>
      </c>
      <c r="D85" s="32">
        <v>0</v>
      </c>
      <c r="E85" s="32">
        <v>3185.806</v>
      </c>
      <c r="F85" s="32">
        <v>0.5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2.5877400000000002</v>
      </c>
      <c r="AW85" s="32">
        <v>0</v>
      </c>
      <c r="AX85" s="32">
        <v>2.5849999800000001</v>
      </c>
      <c r="AY85" s="32">
        <v>0</v>
      </c>
      <c r="AZ85" s="32">
        <v>2.1492</v>
      </c>
      <c r="BA85" s="32">
        <v>0</v>
      </c>
      <c r="BB85" s="32">
        <v>1.0565516893928892</v>
      </c>
      <c r="BC85" s="32">
        <v>0</v>
      </c>
      <c r="BD85" s="32">
        <v>3.5340000000000003</v>
      </c>
      <c r="BE85" s="32">
        <v>75</v>
      </c>
      <c r="BF85" s="32">
        <v>0</v>
      </c>
      <c r="BG85" s="32">
        <v>0</v>
      </c>
      <c r="BH85" s="32">
        <v>0</v>
      </c>
      <c r="BI85" s="32">
        <v>0</v>
      </c>
      <c r="BJ85" s="32">
        <v>0</v>
      </c>
      <c r="BK85" s="32">
        <v>0</v>
      </c>
      <c r="BL85" s="32">
        <v>16.133032252159762</v>
      </c>
      <c r="BM85" s="32">
        <v>0</v>
      </c>
      <c r="BN85" s="32">
        <v>7.6747360000000002</v>
      </c>
      <c r="BO85" s="32">
        <v>0</v>
      </c>
      <c r="BP85" s="32">
        <v>9.6358509195813763E-2</v>
      </c>
      <c r="BQ85" s="32">
        <v>0</v>
      </c>
      <c r="BR85" s="32">
        <v>0.58850054756306047</v>
      </c>
      <c r="BS85" s="32">
        <v>0</v>
      </c>
      <c r="BT85" s="32">
        <v>0</v>
      </c>
      <c r="BU85" s="32">
        <v>0</v>
      </c>
      <c r="BV85" s="44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54"/>
      <c r="ER85" s="54"/>
      <c r="ES85" s="44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54"/>
      <c r="HO85" s="54"/>
      <c r="HP85" s="44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</row>
    <row r="86" spans="1:252" ht="12.75" customHeight="1" x14ac:dyDescent="0.2">
      <c r="A86" s="44" t="s">
        <v>114</v>
      </c>
      <c r="B86" s="54">
        <f t="shared" si="2"/>
        <v>197.56598086819594</v>
      </c>
      <c r="C86" s="54">
        <f t="shared" si="3"/>
        <v>665.20100000000139</v>
      </c>
      <c r="D86" s="32">
        <v>34.770000000000003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29.995999999999999</v>
      </c>
      <c r="K86" s="32">
        <v>0</v>
      </c>
      <c r="L86" s="32">
        <v>0</v>
      </c>
      <c r="M86" s="32">
        <v>0.36400000000139698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20.700900000000001</v>
      </c>
      <c r="AW86" s="32">
        <v>639.83699999999999</v>
      </c>
      <c r="AX86" s="32">
        <v>20.678571419999997</v>
      </c>
      <c r="AY86" s="32">
        <v>0</v>
      </c>
      <c r="AZ86" s="32">
        <v>17.347799999999999</v>
      </c>
      <c r="BA86" s="32">
        <v>0</v>
      </c>
      <c r="BB86" s="32">
        <v>11.624827203920718</v>
      </c>
      <c r="BC86" s="32">
        <v>0</v>
      </c>
      <c r="BD86" s="32">
        <v>28.241599999999998</v>
      </c>
      <c r="BE86" s="32">
        <v>25</v>
      </c>
      <c r="BF86" s="32">
        <v>9.7136549353565815</v>
      </c>
      <c r="BG86" s="32">
        <v>0</v>
      </c>
      <c r="BH86" s="32">
        <v>0</v>
      </c>
      <c r="BI86" s="32">
        <v>0</v>
      </c>
      <c r="BJ86" s="32">
        <v>0</v>
      </c>
      <c r="BK86" s="32">
        <v>0</v>
      </c>
      <c r="BL86" s="32">
        <v>16.133032252159762</v>
      </c>
      <c r="BM86" s="32">
        <v>0</v>
      </c>
      <c r="BN86" s="32">
        <v>7.6747360000000002</v>
      </c>
      <c r="BO86" s="32">
        <v>0</v>
      </c>
      <c r="BP86" s="32">
        <v>9.6358509195813763E-2</v>
      </c>
      <c r="BQ86" s="32">
        <v>0</v>
      </c>
      <c r="BR86" s="32">
        <v>0.58850054756306047</v>
      </c>
      <c r="BS86" s="32">
        <v>0</v>
      </c>
      <c r="BT86" s="32">
        <v>0</v>
      </c>
      <c r="BU86" s="32">
        <v>0</v>
      </c>
      <c r="BV86" s="44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54"/>
      <c r="ER86" s="54"/>
      <c r="ES86" s="44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54"/>
      <c r="HO86" s="54"/>
      <c r="HP86" s="44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</row>
    <row r="87" spans="1:252" ht="12.75" customHeight="1" x14ac:dyDescent="0.2">
      <c r="A87" s="44" t="s">
        <v>115</v>
      </c>
      <c r="B87" s="54">
        <f t="shared" si="2"/>
        <v>4315.6546215560211</v>
      </c>
      <c r="C87" s="54">
        <f t="shared" si="3"/>
        <v>2780.4139388819876</v>
      </c>
      <c r="D87" s="32">
        <v>0</v>
      </c>
      <c r="E87" s="32">
        <v>25.198</v>
      </c>
      <c r="F87" s="32">
        <v>15</v>
      </c>
      <c r="G87" s="32">
        <v>0</v>
      </c>
      <c r="H87" s="32">
        <v>10</v>
      </c>
      <c r="I87" s="32">
        <v>0</v>
      </c>
      <c r="J87" s="32">
        <v>108.563</v>
      </c>
      <c r="K87" s="32">
        <v>168.178</v>
      </c>
      <c r="L87" s="32">
        <v>0</v>
      </c>
      <c r="M87" s="32">
        <v>37.173999999999999</v>
      </c>
      <c r="N87" s="32">
        <v>38.314</v>
      </c>
      <c r="O87" s="32">
        <v>1920.33</v>
      </c>
      <c r="P87" s="32">
        <v>100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9.9749999999999996</v>
      </c>
      <c r="Y87" s="32">
        <v>0</v>
      </c>
      <c r="Z87" s="32">
        <v>0</v>
      </c>
      <c r="AA87" s="32">
        <v>0</v>
      </c>
      <c r="AB87" s="32">
        <v>0</v>
      </c>
      <c r="AC87" s="32">
        <v>65.444999999999993</v>
      </c>
      <c r="AD87" s="32">
        <v>0</v>
      </c>
      <c r="AE87" s="32">
        <v>52.691000000000003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72.811000000000007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20.433920000000001</v>
      </c>
      <c r="AU87" s="32">
        <v>20.434560000000001</v>
      </c>
      <c r="AV87" s="32">
        <v>755.57469000000003</v>
      </c>
      <c r="AW87" s="32">
        <v>103.21599999999999</v>
      </c>
      <c r="AX87" s="32">
        <v>752.19428579999988</v>
      </c>
      <c r="AY87" s="32">
        <v>0</v>
      </c>
      <c r="AZ87" s="32">
        <v>576.81780000000003</v>
      </c>
      <c r="BA87" s="32">
        <v>40.761000000000003</v>
      </c>
      <c r="BB87" s="32">
        <v>468.15032943231222</v>
      </c>
      <c r="BC87" s="32">
        <v>0</v>
      </c>
      <c r="BD87" s="32">
        <v>1027.1096</v>
      </c>
      <c r="BE87" s="32">
        <v>25.675999999999998</v>
      </c>
      <c r="BF87" s="32">
        <v>349.72429756638439</v>
      </c>
      <c r="BG87" s="32">
        <v>248.49937888198755</v>
      </c>
      <c r="BH87" s="32">
        <v>0</v>
      </c>
      <c r="BI87" s="32">
        <v>0</v>
      </c>
      <c r="BJ87" s="32">
        <v>0</v>
      </c>
      <c r="BK87" s="32">
        <v>0</v>
      </c>
      <c r="BL87" s="32">
        <v>32.266064504319523</v>
      </c>
      <c r="BM87" s="32">
        <v>0</v>
      </c>
      <c r="BN87" s="32">
        <v>38.373675200000001</v>
      </c>
      <c r="BO87" s="32">
        <v>0</v>
      </c>
      <c r="BP87" s="32">
        <v>4.6247011133408158</v>
      </c>
      <c r="BQ87" s="32">
        <v>0</v>
      </c>
      <c r="BR87" s="32">
        <v>8.5332579396643773</v>
      </c>
      <c r="BS87" s="32">
        <v>0</v>
      </c>
      <c r="BT87" s="32">
        <v>0</v>
      </c>
      <c r="BU87" s="32">
        <v>0</v>
      </c>
      <c r="BV87" s="44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54"/>
      <c r="ER87" s="54"/>
      <c r="ES87" s="44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54"/>
      <c r="HO87" s="54"/>
      <c r="HP87" s="44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</row>
    <row r="88" spans="1:252" ht="12.75" customHeight="1" x14ac:dyDescent="0.2">
      <c r="A88" s="44" t="s">
        <v>116</v>
      </c>
      <c r="B88" s="54">
        <f t="shared" si="2"/>
        <v>2216.7807312646169</v>
      </c>
      <c r="C88" s="54">
        <f t="shared" si="3"/>
        <v>3427.2756211180122</v>
      </c>
      <c r="D88" s="32">
        <v>183.03700000000001</v>
      </c>
      <c r="E88" s="32">
        <v>134.99199999999999</v>
      </c>
      <c r="F88" s="32">
        <v>727.71299999999997</v>
      </c>
      <c r="G88" s="32">
        <v>942.84299999999996</v>
      </c>
      <c r="H88" s="32">
        <v>0</v>
      </c>
      <c r="I88" s="32">
        <v>0</v>
      </c>
      <c r="J88" s="32">
        <v>660.87300000000005</v>
      </c>
      <c r="K88" s="32">
        <v>870.03499999999997</v>
      </c>
      <c r="L88" s="32">
        <v>0</v>
      </c>
      <c r="M88" s="32">
        <v>610.80200000000002</v>
      </c>
      <c r="N88" s="32">
        <v>0</v>
      </c>
      <c r="O88" s="32">
        <v>50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99.97</v>
      </c>
      <c r="Z88" s="32">
        <v>0</v>
      </c>
      <c r="AA88" s="32">
        <v>0</v>
      </c>
      <c r="AB88" s="32">
        <v>0</v>
      </c>
      <c r="AC88" s="32">
        <v>0</v>
      </c>
      <c r="AD88" s="32">
        <v>135</v>
      </c>
      <c r="AE88" s="32">
        <v>681.678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2.3610000000000002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2.4319999999999999</v>
      </c>
      <c r="AU88" s="32">
        <v>0</v>
      </c>
      <c r="AV88" s="32">
        <v>108.67845</v>
      </c>
      <c r="AW88" s="32">
        <v>-0.90600000000000003</v>
      </c>
      <c r="AX88" s="32">
        <v>108.56428572</v>
      </c>
      <c r="AY88" s="32">
        <v>0</v>
      </c>
      <c r="AZ88" s="32">
        <v>58.549799999999998</v>
      </c>
      <c r="BA88" s="32">
        <v>0</v>
      </c>
      <c r="BB88" s="32">
        <v>0</v>
      </c>
      <c r="BC88" s="32">
        <v>0</v>
      </c>
      <c r="BD88" s="32">
        <v>148.2456</v>
      </c>
      <c r="BE88" s="32">
        <v>0</v>
      </c>
      <c r="BF88" s="32">
        <v>57.93205958937574</v>
      </c>
      <c r="BG88" s="32">
        <v>35.500621118012425</v>
      </c>
      <c r="BH88" s="32">
        <v>0</v>
      </c>
      <c r="BI88" s="32">
        <v>0</v>
      </c>
      <c r="BJ88" s="32">
        <v>0</v>
      </c>
      <c r="BK88" s="32">
        <v>0</v>
      </c>
      <c r="BL88" s="32">
        <v>16.133032252159762</v>
      </c>
      <c r="BM88" s="32">
        <v>0</v>
      </c>
      <c r="BN88" s="32">
        <v>7.6747360000000002</v>
      </c>
      <c r="BO88" s="32">
        <v>0</v>
      </c>
      <c r="BP88" s="32">
        <v>0.77076660795486118</v>
      </c>
      <c r="BQ88" s="32">
        <v>0</v>
      </c>
      <c r="BR88" s="32">
        <v>1.1770010951261209</v>
      </c>
      <c r="BS88" s="32">
        <v>0</v>
      </c>
      <c r="BT88" s="32">
        <v>0</v>
      </c>
      <c r="BU88" s="32">
        <v>0</v>
      </c>
      <c r="BV88" s="44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54"/>
      <c r="ER88" s="54"/>
      <c r="ES88" s="44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54"/>
      <c r="HO88" s="54"/>
      <c r="HP88" s="44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</row>
    <row r="89" spans="1:252" ht="12.75" customHeight="1" x14ac:dyDescent="0.2">
      <c r="A89" s="44" t="s">
        <v>117</v>
      </c>
      <c r="B89" s="54">
        <f t="shared" si="2"/>
        <v>26682.966209615341</v>
      </c>
      <c r="C89" s="54">
        <f t="shared" si="3"/>
        <v>17623.772104596275</v>
      </c>
      <c r="D89" s="32">
        <v>4765.78</v>
      </c>
      <c r="E89" s="32">
        <v>3440.0770000000011</v>
      </c>
      <c r="F89" s="32">
        <v>1018.56</v>
      </c>
      <c r="G89" s="32">
        <v>0</v>
      </c>
      <c r="H89" s="32">
        <v>498.71300000000002</v>
      </c>
      <c r="I89" s="32">
        <v>0</v>
      </c>
      <c r="J89" s="32">
        <v>836.80099999999993</v>
      </c>
      <c r="K89" s="32">
        <v>547.32600000000002</v>
      </c>
      <c r="L89" s="32">
        <v>56.274999999999999</v>
      </c>
      <c r="M89" s="32">
        <v>1839.662</v>
      </c>
      <c r="N89" s="32">
        <v>0</v>
      </c>
      <c r="O89" s="32">
        <v>0</v>
      </c>
      <c r="P89" s="32">
        <v>10000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29</v>
      </c>
      <c r="X89" s="32">
        <v>0</v>
      </c>
      <c r="Y89" s="32">
        <v>2221.643</v>
      </c>
      <c r="Z89" s="32">
        <v>0</v>
      </c>
      <c r="AA89" s="32">
        <v>1993.1759999999999</v>
      </c>
      <c r="AB89" s="32">
        <v>106</v>
      </c>
      <c r="AC89" s="32">
        <v>89.188999999999993</v>
      </c>
      <c r="AD89" s="32">
        <v>1000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609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95.965440000000001</v>
      </c>
      <c r="AV89" s="32">
        <v>1389.5327400000001</v>
      </c>
      <c r="AW89" s="32">
        <v>6.78</v>
      </c>
      <c r="AX89" s="32">
        <v>1380.3150000000001</v>
      </c>
      <c r="AY89" s="32">
        <v>0</v>
      </c>
      <c r="AZ89" s="32">
        <v>1444.2131999999999</v>
      </c>
      <c r="BA89" s="32">
        <v>2210.6840000000002</v>
      </c>
      <c r="BB89" s="32">
        <v>859.15583381534998</v>
      </c>
      <c r="BC89" s="32">
        <v>590.23500000000001</v>
      </c>
      <c r="BD89" s="32">
        <v>1884.8076000000001</v>
      </c>
      <c r="BE89" s="32">
        <v>3303.3009999999999</v>
      </c>
      <c r="BF89" s="32">
        <v>625.31844632761783</v>
      </c>
      <c r="BG89" s="32">
        <v>456.81366459627327</v>
      </c>
      <c r="BH89" s="32">
        <v>0</v>
      </c>
      <c r="BI89" s="32">
        <v>0</v>
      </c>
      <c r="BJ89" s="32">
        <v>0</v>
      </c>
      <c r="BK89" s="32">
        <v>0</v>
      </c>
      <c r="BL89" s="32">
        <v>645.32129008639049</v>
      </c>
      <c r="BM89" s="32">
        <v>0</v>
      </c>
      <c r="BN89" s="32">
        <v>153.4947008</v>
      </c>
      <c r="BO89" s="32">
        <v>0</v>
      </c>
      <c r="BP89" s="32">
        <v>3.0831340755605439</v>
      </c>
      <c r="BQ89" s="32">
        <v>0</v>
      </c>
      <c r="BR89" s="32">
        <v>15.595264510421103</v>
      </c>
      <c r="BS89" s="32">
        <v>0</v>
      </c>
      <c r="BT89" s="32">
        <v>0</v>
      </c>
      <c r="BU89" s="32">
        <v>190.92</v>
      </c>
      <c r="BV89" s="44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54"/>
      <c r="ER89" s="54"/>
      <c r="ES89" s="44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54"/>
      <c r="HO89" s="54"/>
      <c r="HP89" s="44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</row>
    <row r="90" spans="1:252" ht="12.75" customHeight="1" x14ac:dyDescent="0.2">
      <c r="A90" s="44" t="s">
        <v>118</v>
      </c>
      <c r="B90" s="54">
        <f t="shared" si="2"/>
        <v>5158.4529722989037</v>
      </c>
      <c r="C90" s="54">
        <f t="shared" si="3"/>
        <v>1903.9860000000001</v>
      </c>
      <c r="D90" s="32">
        <v>696.005</v>
      </c>
      <c r="E90" s="32">
        <v>325.12599999999998</v>
      </c>
      <c r="F90" s="32">
        <v>147</v>
      </c>
      <c r="G90" s="32">
        <v>0</v>
      </c>
      <c r="H90" s="32">
        <v>36.000999999999998</v>
      </c>
      <c r="I90" s="32">
        <v>0</v>
      </c>
      <c r="J90" s="32">
        <v>502.06099999999998</v>
      </c>
      <c r="K90" s="32">
        <v>0</v>
      </c>
      <c r="L90" s="32">
        <v>0</v>
      </c>
      <c r="M90" s="32">
        <v>-0.40000000000009095</v>
      </c>
      <c r="N90" s="32">
        <v>50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25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100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152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618.43263000000002</v>
      </c>
      <c r="AW90" s="32">
        <v>0</v>
      </c>
      <c r="AX90" s="32">
        <v>615.19642859999999</v>
      </c>
      <c r="AY90" s="32">
        <v>0</v>
      </c>
      <c r="AZ90" s="32">
        <v>743.51880000000006</v>
      </c>
      <c r="BA90" s="32">
        <v>96.668000000000006</v>
      </c>
      <c r="BB90" s="32">
        <v>382.55171155759513</v>
      </c>
      <c r="BC90" s="32">
        <v>0</v>
      </c>
      <c r="BD90" s="32">
        <v>840.04319999999996</v>
      </c>
      <c r="BE90" s="32">
        <v>1098.0060000000001</v>
      </c>
      <c r="BF90" s="32">
        <v>278.0543993979133</v>
      </c>
      <c r="BG90" s="32">
        <v>180</v>
      </c>
      <c r="BH90" s="32">
        <v>0</v>
      </c>
      <c r="BI90" s="32">
        <v>0</v>
      </c>
      <c r="BJ90" s="32">
        <v>0</v>
      </c>
      <c r="BK90" s="32">
        <v>0</v>
      </c>
      <c r="BL90" s="32">
        <v>64.532129008639046</v>
      </c>
      <c r="BM90" s="32">
        <v>0</v>
      </c>
      <c r="BN90" s="32">
        <v>76.747350400000002</v>
      </c>
      <c r="BO90" s="32">
        <v>0</v>
      </c>
      <c r="BP90" s="32">
        <v>1.5415670377802719</v>
      </c>
      <c r="BQ90" s="32">
        <v>0</v>
      </c>
      <c r="BR90" s="32">
        <v>6.7677562969751959</v>
      </c>
      <c r="BS90" s="32">
        <v>0</v>
      </c>
      <c r="BT90" s="32">
        <v>0</v>
      </c>
      <c r="BU90" s="32">
        <v>27.585999999999999</v>
      </c>
      <c r="BV90" s="44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54"/>
      <c r="ER90" s="54"/>
      <c r="ES90" s="44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54"/>
      <c r="HO90" s="54"/>
      <c r="HP90" s="44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</row>
    <row r="91" spans="1:252" ht="12.75" customHeight="1" x14ac:dyDescent="0.2">
      <c r="A91" s="44" t="s">
        <v>119</v>
      </c>
      <c r="B91" s="54">
        <f t="shared" si="2"/>
        <v>3810.8861950569799</v>
      </c>
      <c r="C91" s="54">
        <f t="shared" si="3"/>
        <v>534.56799999999998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188.267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14</v>
      </c>
      <c r="X91" s="32">
        <v>60.908000000000001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66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605.4949499999999</v>
      </c>
      <c r="AW91" s="32">
        <v>-5.35</v>
      </c>
      <c r="AX91" s="32">
        <v>602.27214300000003</v>
      </c>
      <c r="AY91" s="32">
        <v>0</v>
      </c>
      <c r="AZ91" s="32">
        <v>771.98099999999999</v>
      </c>
      <c r="BA91" s="32">
        <v>72.180000000000007</v>
      </c>
      <c r="BB91" s="32">
        <v>375.1544704215454</v>
      </c>
      <c r="BC91" s="32">
        <v>361.16500000000002</v>
      </c>
      <c r="BD91" s="32">
        <v>822.39599999999996</v>
      </c>
      <c r="BE91" s="32">
        <v>0</v>
      </c>
      <c r="BF91" s="32">
        <v>273.19750409203948</v>
      </c>
      <c r="BG91" s="32">
        <v>0</v>
      </c>
      <c r="BH91" s="32">
        <v>0</v>
      </c>
      <c r="BI91" s="32">
        <v>0</v>
      </c>
      <c r="BJ91" s="32">
        <v>0</v>
      </c>
      <c r="BK91" s="32">
        <v>15.919</v>
      </c>
      <c r="BL91" s="32">
        <v>64.532129008639046</v>
      </c>
      <c r="BM91" s="32">
        <v>0</v>
      </c>
      <c r="BN91" s="32">
        <v>38.373675200000001</v>
      </c>
      <c r="BO91" s="32">
        <v>0</v>
      </c>
      <c r="BP91" s="32">
        <v>1.5415670377802719</v>
      </c>
      <c r="BQ91" s="32">
        <v>0</v>
      </c>
      <c r="BR91" s="32">
        <v>6.7677562969751959</v>
      </c>
      <c r="BS91" s="32">
        <v>10.654</v>
      </c>
      <c r="BT91" s="32">
        <v>0</v>
      </c>
      <c r="BU91" s="32">
        <v>0</v>
      </c>
      <c r="BV91" s="44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54"/>
      <c r="ER91" s="54"/>
      <c r="ES91" s="44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54"/>
      <c r="HO91" s="54"/>
      <c r="HP91" s="44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</row>
    <row r="92" spans="1:252" ht="12.75" customHeight="1" x14ac:dyDescent="0.2">
      <c r="A92" s="44" t="s">
        <v>120</v>
      </c>
      <c r="B92" s="54">
        <f t="shared" si="2"/>
        <v>476.79919980574869</v>
      </c>
      <c r="C92" s="54">
        <f t="shared" si="3"/>
        <v>11558.379111801243</v>
      </c>
      <c r="D92" s="32">
        <v>0</v>
      </c>
      <c r="E92" s="32">
        <v>0</v>
      </c>
      <c r="F92" s="32">
        <v>8</v>
      </c>
      <c r="G92" s="32">
        <v>0</v>
      </c>
      <c r="H92" s="32">
        <v>0</v>
      </c>
      <c r="I92" s="32">
        <v>0</v>
      </c>
      <c r="J92" s="32">
        <v>48.784999999999997</v>
      </c>
      <c r="K92" s="32">
        <v>0</v>
      </c>
      <c r="L92" s="32">
        <v>0</v>
      </c>
      <c r="M92" s="32">
        <v>0</v>
      </c>
      <c r="N92" s="32">
        <v>0</v>
      </c>
      <c r="O92" s="32">
        <v>9965.8119999999999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3.8</v>
      </c>
      <c r="Y92" s="32">
        <v>2.7</v>
      </c>
      <c r="Z92" s="32">
        <v>0</v>
      </c>
      <c r="AA92" s="32">
        <v>442.33199999999999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51.751740000000005</v>
      </c>
      <c r="AW92" s="32">
        <v>600.673</v>
      </c>
      <c r="AX92" s="32">
        <v>51.697142819999996</v>
      </c>
      <c r="AY92" s="32">
        <v>505</v>
      </c>
      <c r="AZ92" s="32">
        <v>147.4572</v>
      </c>
      <c r="BA92" s="32">
        <v>0</v>
      </c>
      <c r="BB92" s="32">
        <v>31.703447233284024</v>
      </c>
      <c r="BC92" s="32">
        <v>0</v>
      </c>
      <c r="BD92" s="32">
        <v>70.596400000000003</v>
      </c>
      <c r="BE92" s="32">
        <v>25</v>
      </c>
      <c r="BF92" s="32">
        <v>23.069848956220767</v>
      </c>
      <c r="BG92" s="32">
        <v>16.862111801242232</v>
      </c>
      <c r="BH92" s="32">
        <v>0</v>
      </c>
      <c r="BI92" s="32">
        <v>0</v>
      </c>
      <c r="BJ92" s="32">
        <v>0</v>
      </c>
      <c r="BK92" s="32">
        <v>0</v>
      </c>
      <c r="BL92" s="32">
        <v>16.133032252159762</v>
      </c>
      <c r="BM92" s="32">
        <v>0</v>
      </c>
      <c r="BN92" s="32">
        <v>23.0242048</v>
      </c>
      <c r="BO92" s="32">
        <v>0</v>
      </c>
      <c r="BP92" s="32">
        <v>0.1926831965210779</v>
      </c>
      <c r="BQ92" s="32">
        <v>0</v>
      </c>
      <c r="BR92" s="32">
        <v>0.58850054756306047</v>
      </c>
      <c r="BS92" s="32">
        <v>0</v>
      </c>
      <c r="BT92" s="32">
        <v>0</v>
      </c>
      <c r="BU92" s="32">
        <v>0</v>
      </c>
      <c r="BV92" s="44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54"/>
      <c r="ER92" s="54"/>
      <c r="ES92" s="44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54"/>
      <c r="HO92" s="54"/>
      <c r="HP92" s="44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</row>
    <row r="93" spans="1:252" ht="12.75" customHeight="1" x14ac:dyDescent="0.2">
      <c r="A93" s="44" t="s">
        <v>121</v>
      </c>
      <c r="B93" s="54">
        <f t="shared" si="2"/>
        <v>75539.804226575143</v>
      </c>
      <c r="C93" s="54">
        <f t="shared" si="3"/>
        <v>44931.843479999996</v>
      </c>
      <c r="D93" s="32">
        <v>11366.539000000001</v>
      </c>
      <c r="E93" s="32">
        <v>6008.3190000000004</v>
      </c>
      <c r="F93" s="32">
        <v>1915.7090000000001</v>
      </c>
      <c r="G93" s="32">
        <v>791.34900000000005</v>
      </c>
      <c r="H93" s="32">
        <v>3959.1320000000001</v>
      </c>
      <c r="I93" s="32">
        <v>0</v>
      </c>
      <c r="J93" s="32">
        <v>10472.548000000001</v>
      </c>
      <c r="K93" s="32">
        <v>7738.7150000000001</v>
      </c>
      <c r="L93" s="32">
        <v>12803.011</v>
      </c>
      <c r="M93" s="32">
        <v>10448.338</v>
      </c>
      <c r="N93" s="32">
        <v>7790.549</v>
      </c>
      <c r="O93" s="32">
        <v>5240.0820000000003</v>
      </c>
      <c r="P93" s="32">
        <v>2754.7</v>
      </c>
      <c r="Q93" s="32">
        <v>0</v>
      </c>
      <c r="R93" s="32">
        <v>1192</v>
      </c>
      <c r="S93" s="32">
        <v>0</v>
      </c>
      <c r="T93" s="32">
        <v>4382.5720000000001</v>
      </c>
      <c r="U93" s="32">
        <v>0</v>
      </c>
      <c r="V93" s="32">
        <v>0</v>
      </c>
      <c r="W93" s="32">
        <v>334</v>
      </c>
      <c r="X93" s="32">
        <v>470</v>
      </c>
      <c r="Y93" s="32">
        <v>36.401999999999987</v>
      </c>
      <c r="Z93" s="32">
        <v>0</v>
      </c>
      <c r="AA93" s="32">
        <v>0</v>
      </c>
      <c r="AB93" s="32">
        <v>0</v>
      </c>
      <c r="AC93" s="32">
        <v>0</v>
      </c>
      <c r="AD93" s="32">
        <v>5108.5569999999998</v>
      </c>
      <c r="AE93" s="32">
        <v>2230.1120000000001</v>
      </c>
      <c r="AF93" s="32">
        <v>3267.1320000000001</v>
      </c>
      <c r="AG93" s="32">
        <v>909.94</v>
      </c>
      <c r="AH93" s="32">
        <v>0</v>
      </c>
      <c r="AI93" s="32">
        <v>360.42399999999998</v>
      </c>
      <c r="AJ93" s="32">
        <v>0</v>
      </c>
      <c r="AK93" s="32">
        <v>65.117999999999995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1562.3033600000001</v>
      </c>
      <c r="AU93" s="32">
        <v>113.58847999999999</v>
      </c>
      <c r="AV93" s="32">
        <v>1293.7924800000001</v>
      </c>
      <c r="AW93" s="32">
        <v>1501.27</v>
      </c>
      <c r="AX93" s="32">
        <v>1287.2599997999998</v>
      </c>
      <c r="AY93" s="32">
        <v>4755.4350000000004</v>
      </c>
      <c r="AZ93" s="32">
        <v>898.24019999999996</v>
      </c>
      <c r="BA93" s="32">
        <v>203.80500000000001</v>
      </c>
      <c r="BB93" s="32">
        <v>801.03307710604577</v>
      </c>
      <c r="BC93" s="32">
        <v>0</v>
      </c>
      <c r="BD93" s="32">
        <v>3322.2726000000002</v>
      </c>
      <c r="BE93" s="32">
        <v>4194.9459999999999</v>
      </c>
      <c r="BF93" s="32">
        <v>695.18164265874884</v>
      </c>
      <c r="BG93" s="32">
        <v>0</v>
      </c>
      <c r="BH93" s="32">
        <v>0</v>
      </c>
      <c r="BI93" s="32">
        <v>0</v>
      </c>
      <c r="BJ93" s="32">
        <v>0</v>
      </c>
      <c r="BK93" s="32">
        <v>0</v>
      </c>
      <c r="BL93" s="32">
        <v>129.06425801727809</v>
      </c>
      <c r="BM93" s="32">
        <v>0</v>
      </c>
      <c r="BN93" s="32">
        <v>38.373675200000001</v>
      </c>
      <c r="BO93" s="32">
        <v>0</v>
      </c>
      <c r="BP93" s="32">
        <v>15.415670377802721</v>
      </c>
      <c r="BQ93" s="32">
        <v>0</v>
      </c>
      <c r="BR93" s="32">
        <v>14.418263415294982</v>
      </c>
      <c r="BS93" s="32">
        <v>0</v>
      </c>
      <c r="BT93" s="32">
        <v>0</v>
      </c>
      <c r="BU93" s="32">
        <v>0</v>
      </c>
      <c r="BV93" s="44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54"/>
      <c r="ER93" s="54"/>
      <c r="ES93" s="44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54"/>
      <c r="HO93" s="54"/>
      <c r="HP93" s="44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</row>
    <row r="94" spans="1:252" ht="12.75" customHeight="1" x14ac:dyDescent="0.2">
      <c r="A94" s="44" t="s">
        <v>122</v>
      </c>
      <c r="B94" s="54">
        <f t="shared" si="2"/>
        <v>6316.471753363543</v>
      </c>
      <c r="C94" s="54">
        <f t="shared" si="3"/>
        <v>471.76904968944098</v>
      </c>
      <c r="D94" s="32">
        <v>100</v>
      </c>
      <c r="E94" s="32">
        <v>14.654</v>
      </c>
      <c r="F94" s="32">
        <v>250</v>
      </c>
      <c r="G94" s="32">
        <v>10</v>
      </c>
      <c r="H94" s="32">
        <v>40</v>
      </c>
      <c r="I94" s="32">
        <v>0</v>
      </c>
      <c r="J94" s="32">
        <v>100</v>
      </c>
      <c r="K94" s="32">
        <v>0</v>
      </c>
      <c r="L94" s="32">
        <v>0</v>
      </c>
      <c r="M94" s="32">
        <v>20</v>
      </c>
      <c r="N94" s="32">
        <v>100</v>
      </c>
      <c r="O94" s="32">
        <v>0</v>
      </c>
      <c r="P94" s="32">
        <v>51.4</v>
      </c>
      <c r="Q94" s="32">
        <v>0</v>
      </c>
      <c r="R94" s="32">
        <v>0</v>
      </c>
      <c r="S94" s="32">
        <v>0</v>
      </c>
      <c r="T94" s="32">
        <v>72.5</v>
      </c>
      <c r="U94" s="32">
        <v>0</v>
      </c>
      <c r="V94" s="32">
        <v>0</v>
      </c>
      <c r="W94" s="32">
        <v>0</v>
      </c>
      <c r="X94" s="32">
        <v>140</v>
      </c>
      <c r="Y94" s="32">
        <v>20</v>
      </c>
      <c r="Z94" s="32">
        <v>10</v>
      </c>
      <c r="AA94" s="32">
        <v>0</v>
      </c>
      <c r="AB94" s="32">
        <v>0</v>
      </c>
      <c r="AC94" s="32">
        <v>29.274999999999999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2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16</v>
      </c>
      <c r="AV94" s="32">
        <v>998.80745999999999</v>
      </c>
      <c r="AW94" s="32">
        <v>0</v>
      </c>
      <c r="AX94" s="32">
        <v>992.58642839999993</v>
      </c>
      <c r="AY94" s="32">
        <v>0</v>
      </c>
      <c r="AZ94" s="32">
        <v>850.96319999999992</v>
      </c>
      <c r="BA94" s="32">
        <v>111.673</v>
      </c>
      <c r="BB94" s="32">
        <v>617.15446246329793</v>
      </c>
      <c r="BC94" s="32">
        <v>0</v>
      </c>
      <c r="BD94" s="32">
        <v>1355.3688000000002</v>
      </c>
      <c r="BE94" s="32">
        <v>59.430999999999997</v>
      </c>
      <c r="BF94" s="32">
        <v>535.87042421234776</v>
      </c>
      <c r="BG94" s="32">
        <v>167.47204968944098</v>
      </c>
      <c r="BH94" s="32">
        <v>0</v>
      </c>
      <c r="BI94" s="32">
        <v>0</v>
      </c>
      <c r="BJ94" s="32">
        <v>0</v>
      </c>
      <c r="BK94" s="32">
        <v>21.263999999999999</v>
      </c>
      <c r="BL94" s="32">
        <v>64.532129008639046</v>
      </c>
      <c r="BM94" s="32">
        <v>0</v>
      </c>
      <c r="BN94" s="32">
        <v>23.0242048</v>
      </c>
      <c r="BO94" s="32">
        <v>0</v>
      </c>
      <c r="BP94" s="32">
        <v>3.0831340755605439</v>
      </c>
      <c r="BQ94" s="32">
        <v>0</v>
      </c>
      <c r="BR94" s="32">
        <v>11.181510403698152</v>
      </c>
      <c r="BS94" s="32">
        <v>0</v>
      </c>
      <c r="BT94" s="32">
        <v>0</v>
      </c>
      <c r="BU94" s="32">
        <v>0</v>
      </c>
      <c r="BV94" s="44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54"/>
      <c r="ER94" s="54"/>
      <c r="ES94" s="44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54"/>
      <c r="HO94" s="54"/>
      <c r="HP94" s="44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</row>
    <row r="95" spans="1:252" ht="12.75" customHeight="1" x14ac:dyDescent="0.2">
      <c r="A95" s="44" t="s">
        <v>123</v>
      </c>
      <c r="B95" s="54">
        <f t="shared" si="2"/>
        <v>129910.56666528742</v>
      </c>
      <c r="C95" s="54">
        <f t="shared" si="3"/>
        <v>132747.02597590064</v>
      </c>
      <c r="D95" s="32">
        <v>5235.6019999999999</v>
      </c>
      <c r="E95" s="32">
        <v>5597.3450000000003</v>
      </c>
      <c r="F95" s="32">
        <v>1303.7809999999999</v>
      </c>
      <c r="G95" s="32">
        <v>953.70500000000004</v>
      </c>
      <c r="H95" s="32">
        <v>1293.6610000000001</v>
      </c>
      <c r="I95" s="32">
        <v>4193</v>
      </c>
      <c r="J95" s="32">
        <v>3926.7</v>
      </c>
      <c r="K95" s="32">
        <v>9774.0859999999993</v>
      </c>
      <c r="L95" s="32">
        <v>12712.536</v>
      </c>
      <c r="M95" s="32">
        <v>10053.962</v>
      </c>
      <c r="N95" s="32">
        <v>646.83100000000002</v>
      </c>
      <c r="O95" s="32">
        <v>9885.1049999999996</v>
      </c>
      <c r="P95" s="32">
        <v>25656.79</v>
      </c>
      <c r="Q95" s="32">
        <v>10123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3</v>
      </c>
      <c r="X95" s="32">
        <v>0</v>
      </c>
      <c r="Y95" s="32">
        <v>1735.0250000000001</v>
      </c>
      <c r="Z95" s="32">
        <v>0</v>
      </c>
      <c r="AA95" s="32">
        <v>139.54499999999999</v>
      </c>
      <c r="AB95" s="32">
        <v>1075.3599999999999</v>
      </c>
      <c r="AC95" s="32">
        <v>2321.1990000000001</v>
      </c>
      <c r="AD95" s="32">
        <v>7900.5879999999997</v>
      </c>
      <c r="AE95" s="32">
        <v>2812.2040000000002</v>
      </c>
      <c r="AF95" s="32">
        <v>0</v>
      </c>
      <c r="AG95" s="32">
        <v>0</v>
      </c>
      <c r="AH95" s="32">
        <v>0</v>
      </c>
      <c r="AI95" s="32">
        <v>537.04</v>
      </c>
      <c r="AJ95" s="32">
        <v>0</v>
      </c>
      <c r="AK95" s="32">
        <v>389.74799999999999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2680</v>
      </c>
      <c r="AT95" s="32">
        <v>30.393600000000003</v>
      </c>
      <c r="AU95" s="32">
        <v>13.025920000000001</v>
      </c>
      <c r="AV95" s="32">
        <v>12997.4367</v>
      </c>
      <c r="AW95" s="32">
        <v>20402.308000000001</v>
      </c>
      <c r="AX95" s="32">
        <v>13232.384998</v>
      </c>
      <c r="AY95" s="32">
        <v>342.08100000000002</v>
      </c>
      <c r="AZ95" s="32">
        <v>9645.4349999999995</v>
      </c>
      <c r="BA95" s="32">
        <v>37523.006000000001</v>
      </c>
      <c r="BB95" s="32">
        <v>8039.9224942252549</v>
      </c>
      <c r="BC95" s="32">
        <v>4403.16</v>
      </c>
      <c r="BD95" s="32">
        <v>17907.520800000002</v>
      </c>
      <c r="BE95" s="32">
        <v>4800.6859999999997</v>
      </c>
      <c r="BF95" s="32">
        <v>6977.879121665379</v>
      </c>
      <c r="BG95" s="32">
        <v>3921.4310559006208</v>
      </c>
      <c r="BH95" s="32">
        <v>0</v>
      </c>
      <c r="BI95" s="32">
        <v>0</v>
      </c>
      <c r="BJ95" s="32">
        <v>0</v>
      </c>
      <c r="BK95" s="32">
        <v>0</v>
      </c>
      <c r="BL95" s="32">
        <v>967.98193512958562</v>
      </c>
      <c r="BM95" s="32">
        <v>0</v>
      </c>
      <c r="BN95" s="32">
        <v>191.86837600000004</v>
      </c>
      <c r="BO95" s="32">
        <v>0</v>
      </c>
      <c r="BP95" s="32">
        <v>23.123505566704083</v>
      </c>
      <c r="BQ95" s="32">
        <v>143.364</v>
      </c>
      <c r="BR95" s="32">
        <v>144.77113470051287</v>
      </c>
      <c r="BS95" s="32">
        <v>0</v>
      </c>
      <c r="BT95" s="32">
        <v>0</v>
      </c>
      <c r="BU95" s="32">
        <v>0</v>
      </c>
      <c r="BV95" s="44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54"/>
      <c r="ER95" s="54"/>
      <c r="ES95" s="44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54"/>
      <c r="HO95" s="54"/>
      <c r="HP95" s="44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</row>
    <row r="96" spans="1:252" ht="12.75" customHeight="1" x14ac:dyDescent="0.2">
      <c r="A96" s="44" t="s">
        <v>124</v>
      </c>
      <c r="B96" s="54">
        <f t="shared" si="2"/>
        <v>21001.406049095636</v>
      </c>
      <c r="C96" s="54">
        <f t="shared" si="3"/>
        <v>294.39100000000002</v>
      </c>
      <c r="D96" s="32">
        <v>611.726</v>
      </c>
      <c r="E96" s="32">
        <v>146.30000000000001</v>
      </c>
      <c r="F96" s="32">
        <v>1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30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36.226320000000001</v>
      </c>
      <c r="AW96" s="32">
        <v>0</v>
      </c>
      <c r="AX96" s="32">
        <v>36.187857120000004</v>
      </c>
      <c r="AY96" s="32">
        <v>0</v>
      </c>
      <c r="AZ96" s="32">
        <v>23.853000000000002</v>
      </c>
      <c r="BA96" s="32">
        <v>0</v>
      </c>
      <c r="BB96" s="32">
        <v>20172.720715923944</v>
      </c>
      <c r="BC96" s="32">
        <v>0</v>
      </c>
      <c r="BD96" s="32">
        <v>49.415199999999999</v>
      </c>
      <c r="BE96" s="32">
        <v>0</v>
      </c>
      <c r="BF96" s="32">
        <v>15.784328742769995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16.133032252159762</v>
      </c>
      <c r="BM96" s="32">
        <v>148.09100000000001</v>
      </c>
      <c r="BN96" s="32">
        <v>7.6747360000000002</v>
      </c>
      <c r="BO96" s="32">
        <v>0</v>
      </c>
      <c r="BP96" s="32">
        <v>9.6358509195813763E-2</v>
      </c>
      <c r="BQ96" s="32">
        <v>0</v>
      </c>
      <c r="BR96" s="32">
        <v>0.58850054756306047</v>
      </c>
      <c r="BS96" s="32">
        <v>0</v>
      </c>
      <c r="BT96" s="32">
        <v>0</v>
      </c>
      <c r="BU96" s="32">
        <v>0</v>
      </c>
      <c r="BV96" s="44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54"/>
      <c r="ER96" s="54"/>
      <c r="ES96" s="44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54"/>
      <c r="HO96" s="54"/>
      <c r="HP96" s="44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</row>
    <row r="97" spans="1:252" ht="12.75" customHeight="1" x14ac:dyDescent="0.2">
      <c r="A97" s="44" t="s">
        <v>125</v>
      </c>
      <c r="B97" s="54">
        <f t="shared" si="2"/>
        <v>356949.74151044508</v>
      </c>
      <c r="C97" s="54">
        <f t="shared" si="3"/>
        <v>1240570.3308881992</v>
      </c>
      <c r="D97" s="32">
        <v>80773.316999999995</v>
      </c>
      <c r="E97" s="32">
        <v>305668.07299999997</v>
      </c>
      <c r="F97" s="32">
        <v>946.80899999999997</v>
      </c>
      <c r="G97" s="32">
        <v>1000</v>
      </c>
      <c r="H97" s="32">
        <v>24910.167000000001</v>
      </c>
      <c r="I97" s="32">
        <v>1707</v>
      </c>
      <c r="J97" s="32">
        <v>22722.303</v>
      </c>
      <c r="K97" s="32">
        <v>240296.33300000001</v>
      </c>
      <c r="L97" s="32">
        <v>3225.1320000000001</v>
      </c>
      <c r="M97" s="32">
        <v>235208.56599999999</v>
      </c>
      <c r="N97" s="32">
        <v>21978.366000000002</v>
      </c>
      <c r="O97" s="32">
        <v>230960.736</v>
      </c>
      <c r="P97" s="32">
        <v>29654.46</v>
      </c>
      <c r="Q97" s="32">
        <v>0</v>
      </c>
      <c r="R97" s="32">
        <v>0</v>
      </c>
      <c r="S97" s="32">
        <v>80</v>
      </c>
      <c r="T97" s="32">
        <v>3135.8020000000001</v>
      </c>
      <c r="U97" s="32">
        <v>0</v>
      </c>
      <c r="V97" s="32">
        <v>0</v>
      </c>
      <c r="W97" s="32">
        <v>0</v>
      </c>
      <c r="X97" s="32">
        <v>1269.095</v>
      </c>
      <c r="Y97" s="32">
        <v>3000</v>
      </c>
      <c r="Z97" s="32">
        <v>86.754999999999995</v>
      </c>
      <c r="AA97" s="32">
        <v>46672.423999999999</v>
      </c>
      <c r="AB97" s="32">
        <v>835.72900000000004</v>
      </c>
      <c r="AC97" s="32">
        <v>14843.004000000001</v>
      </c>
      <c r="AD97" s="32">
        <v>12444.382</v>
      </c>
      <c r="AE97" s="32">
        <v>16534.911</v>
      </c>
      <c r="AF97" s="32">
        <v>2052.4279999999999</v>
      </c>
      <c r="AG97" s="32">
        <v>5420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14.95</v>
      </c>
      <c r="AN97" s="32">
        <v>0</v>
      </c>
      <c r="AO97" s="32">
        <v>1699</v>
      </c>
      <c r="AP97" s="32">
        <v>0</v>
      </c>
      <c r="AQ97" s="32">
        <v>0</v>
      </c>
      <c r="AR97" s="32">
        <v>0</v>
      </c>
      <c r="AS97" s="32">
        <v>5188.6000000000004</v>
      </c>
      <c r="AT97" s="32">
        <v>0</v>
      </c>
      <c r="AU97" s="32">
        <v>0</v>
      </c>
      <c r="AV97" s="32">
        <v>32577.688200000001</v>
      </c>
      <c r="AW97" s="32">
        <v>33951.972999999998</v>
      </c>
      <c r="AX97" s="32">
        <v>32401.219997999997</v>
      </c>
      <c r="AY97" s="32">
        <v>5236.5600000000004</v>
      </c>
      <c r="AZ97" s="32">
        <v>23493.4002</v>
      </c>
      <c r="BA97" s="32">
        <v>42099.957999999999</v>
      </c>
      <c r="BB97" s="32">
        <v>0</v>
      </c>
      <c r="BC97" s="32">
        <v>12179.062</v>
      </c>
      <c r="BD97" s="32">
        <v>44228.853600000002</v>
      </c>
      <c r="BE97" s="32">
        <v>19895.962</v>
      </c>
      <c r="BF97" s="32">
        <v>17492.489876394993</v>
      </c>
      <c r="BG97" s="32">
        <v>10718.337888198757</v>
      </c>
      <c r="BH97" s="32">
        <v>0</v>
      </c>
      <c r="BI97" s="32">
        <v>0</v>
      </c>
      <c r="BJ97" s="32">
        <v>0</v>
      </c>
      <c r="BK97" s="32">
        <v>140.291</v>
      </c>
      <c r="BL97" s="32">
        <v>1935.9638702591712</v>
      </c>
      <c r="BM97" s="32">
        <v>706.553</v>
      </c>
      <c r="BN97" s="32">
        <v>383.73675200000008</v>
      </c>
      <c r="BO97" s="32">
        <v>0</v>
      </c>
      <c r="BP97" s="32">
        <v>38.539175944506795</v>
      </c>
      <c r="BQ97" s="32">
        <v>6650.11</v>
      </c>
      <c r="BR97" s="32">
        <v>363.10483784640832</v>
      </c>
      <c r="BS97" s="32">
        <v>372.26600000000002</v>
      </c>
      <c r="BT97" s="32">
        <v>0</v>
      </c>
      <c r="BU97" s="32">
        <v>325.661</v>
      </c>
      <c r="BV97" s="44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54"/>
      <c r="ER97" s="54"/>
      <c r="ES97" s="44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54"/>
      <c r="HO97" s="54"/>
      <c r="HP97" s="44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</row>
    <row r="98" spans="1:252" ht="12.75" customHeight="1" x14ac:dyDescent="0.2">
      <c r="A98" s="44" t="s">
        <v>126</v>
      </c>
      <c r="B98" s="54">
        <f t="shared" si="2"/>
        <v>2836.4236888319979</v>
      </c>
      <c r="C98" s="54">
        <f t="shared" si="3"/>
        <v>2481.7139440993788</v>
      </c>
      <c r="D98" s="32">
        <v>486.60500000000002</v>
      </c>
      <c r="E98" s="32">
        <v>0</v>
      </c>
      <c r="F98" s="32">
        <v>0</v>
      </c>
      <c r="G98" s="32">
        <v>0</v>
      </c>
      <c r="H98" s="32">
        <v>50.070999999999998</v>
      </c>
      <c r="I98" s="32">
        <v>0</v>
      </c>
      <c r="J98" s="32">
        <v>2000</v>
      </c>
      <c r="K98" s="32">
        <v>0</v>
      </c>
      <c r="L98" s="32">
        <v>46.61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5</v>
      </c>
      <c r="Y98" s="32">
        <v>0</v>
      </c>
      <c r="Z98" s="32">
        <v>0</v>
      </c>
      <c r="AA98" s="32">
        <v>63.91</v>
      </c>
      <c r="AB98" s="32">
        <v>0</v>
      </c>
      <c r="AC98" s="32">
        <v>0</v>
      </c>
      <c r="AD98" s="32">
        <v>0</v>
      </c>
      <c r="AE98" s="32">
        <v>2337.7739999999999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36.226320000000001</v>
      </c>
      <c r="AW98" s="32">
        <v>0</v>
      </c>
      <c r="AX98" s="32">
        <v>36.187857120000004</v>
      </c>
      <c r="AY98" s="32">
        <v>49.261000000000003</v>
      </c>
      <c r="AZ98" s="32">
        <v>47.706599999999995</v>
      </c>
      <c r="BA98" s="32">
        <v>0</v>
      </c>
      <c r="BB98" s="32">
        <v>22.191723408149084</v>
      </c>
      <c r="BC98" s="32">
        <v>0</v>
      </c>
      <c r="BD98" s="32">
        <v>49.415199999999999</v>
      </c>
      <c r="BE98" s="32">
        <v>25</v>
      </c>
      <c r="BF98" s="32">
        <v>15.784328742769995</v>
      </c>
      <c r="BG98" s="32">
        <v>5.7689440993788814</v>
      </c>
      <c r="BH98" s="32">
        <v>0</v>
      </c>
      <c r="BI98" s="32">
        <v>0</v>
      </c>
      <c r="BJ98" s="32">
        <v>0</v>
      </c>
      <c r="BK98" s="32">
        <v>0</v>
      </c>
      <c r="BL98" s="32">
        <v>32.266064504319523</v>
      </c>
      <c r="BM98" s="32">
        <v>0</v>
      </c>
      <c r="BN98" s="32">
        <v>7.6747360000000002</v>
      </c>
      <c r="BO98" s="32">
        <v>0</v>
      </c>
      <c r="BP98" s="32">
        <v>9.6358509195813763E-2</v>
      </c>
      <c r="BQ98" s="32">
        <v>0</v>
      </c>
      <c r="BR98" s="32">
        <v>0.58850054756306047</v>
      </c>
      <c r="BS98" s="32">
        <v>0</v>
      </c>
      <c r="BT98" s="32">
        <v>0</v>
      </c>
      <c r="BU98" s="32">
        <v>0</v>
      </c>
      <c r="BV98" s="44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54"/>
      <c r="ER98" s="54"/>
      <c r="ES98" s="44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54"/>
      <c r="HO98" s="54"/>
      <c r="HP98" s="44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</row>
    <row r="99" spans="1:252" ht="12.75" customHeight="1" x14ac:dyDescent="0.2">
      <c r="A99" s="44" t="s">
        <v>127</v>
      </c>
      <c r="B99" s="54">
        <f t="shared" si="2"/>
        <v>1724.8211223840021</v>
      </c>
      <c r="C99" s="54">
        <f t="shared" si="3"/>
        <v>1126.3135776397519</v>
      </c>
      <c r="D99" s="32">
        <v>196.98599999999999</v>
      </c>
      <c r="E99" s="32">
        <v>97.271000000000186</v>
      </c>
      <c r="F99" s="32">
        <v>49.97</v>
      </c>
      <c r="G99" s="32">
        <v>19.975000000000001</v>
      </c>
      <c r="H99" s="32">
        <v>99.97</v>
      </c>
      <c r="I99" s="32">
        <v>0</v>
      </c>
      <c r="J99" s="32">
        <v>176.97</v>
      </c>
      <c r="K99" s="32">
        <v>0</v>
      </c>
      <c r="L99" s="32">
        <v>0</v>
      </c>
      <c r="M99" s="32">
        <v>19.975000000000001</v>
      </c>
      <c r="N99" s="32">
        <v>0</v>
      </c>
      <c r="O99" s="32">
        <v>184.999</v>
      </c>
      <c r="P99" s="32">
        <v>10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20</v>
      </c>
      <c r="X99" s="32">
        <v>30</v>
      </c>
      <c r="Y99" s="32">
        <v>72</v>
      </c>
      <c r="Z99" s="32">
        <v>0</v>
      </c>
      <c r="AA99" s="32">
        <v>0</v>
      </c>
      <c r="AB99" s="32">
        <v>0</v>
      </c>
      <c r="AC99" s="32">
        <v>150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59.945</v>
      </c>
      <c r="AL99" s="32">
        <v>0</v>
      </c>
      <c r="AM99" s="32">
        <v>0</v>
      </c>
      <c r="AN99" s="32">
        <v>0</v>
      </c>
      <c r="AO99" s="32">
        <v>105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6.3840000000000003</v>
      </c>
      <c r="AV99" s="32">
        <v>196.65651</v>
      </c>
      <c r="AW99" s="32">
        <v>0</v>
      </c>
      <c r="AX99" s="32">
        <v>196.44928572000001</v>
      </c>
      <c r="AY99" s="32">
        <v>0</v>
      </c>
      <c r="AZ99" s="32">
        <v>262.38779999999997</v>
      </c>
      <c r="BA99" s="32">
        <v>275.97699999999998</v>
      </c>
      <c r="BB99" s="32">
        <v>122.58620286526507</v>
      </c>
      <c r="BC99" s="32">
        <v>0</v>
      </c>
      <c r="BD99" s="32">
        <v>268.24959999999999</v>
      </c>
      <c r="BE99" s="32">
        <v>50</v>
      </c>
      <c r="BF99" s="32">
        <v>88.63705368897547</v>
      </c>
      <c r="BG99" s="32">
        <v>64.787577639751547</v>
      </c>
      <c r="BH99" s="32">
        <v>0</v>
      </c>
      <c r="BI99" s="32">
        <v>0</v>
      </c>
      <c r="BJ99" s="32">
        <v>0</v>
      </c>
      <c r="BK99" s="32">
        <v>0</v>
      </c>
      <c r="BL99" s="32">
        <v>16.133032252159762</v>
      </c>
      <c r="BM99" s="32">
        <v>0</v>
      </c>
      <c r="BN99" s="32">
        <v>7.6747360000000002</v>
      </c>
      <c r="BO99" s="32">
        <v>0</v>
      </c>
      <c r="BP99" s="32">
        <v>0.38540021491270543</v>
      </c>
      <c r="BQ99" s="32">
        <v>0</v>
      </c>
      <c r="BR99" s="32">
        <v>1.7655016426891814</v>
      </c>
      <c r="BS99" s="32">
        <v>0</v>
      </c>
      <c r="BT99" s="32">
        <v>0</v>
      </c>
      <c r="BU99" s="32">
        <v>0</v>
      </c>
      <c r="BV99" s="44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54"/>
      <c r="ER99" s="54"/>
      <c r="ES99" s="44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54"/>
      <c r="HO99" s="54"/>
      <c r="HP99" s="44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</row>
    <row r="100" spans="1:252" ht="12.75" customHeight="1" x14ac:dyDescent="0.2">
      <c r="A100" s="44" t="s">
        <v>128</v>
      </c>
      <c r="B100" s="54">
        <f t="shared" si="2"/>
        <v>838.64838229779264</v>
      </c>
      <c r="C100" s="54">
        <f t="shared" si="3"/>
        <v>7446.9480000000003</v>
      </c>
      <c r="D100" s="32">
        <v>331.10399999999998</v>
      </c>
      <c r="E100" s="32">
        <v>0</v>
      </c>
      <c r="F100" s="32">
        <v>0</v>
      </c>
      <c r="G100" s="32">
        <v>0</v>
      </c>
      <c r="H100" s="32">
        <v>10.109</v>
      </c>
      <c r="I100" s="32">
        <v>0</v>
      </c>
      <c r="J100" s="32">
        <v>150.24700000000001</v>
      </c>
      <c r="K100" s="32">
        <v>7000.2420000000002</v>
      </c>
      <c r="L100" s="32">
        <v>0</v>
      </c>
      <c r="M100" s="32">
        <v>-2.0999999999958163E-2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30</v>
      </c>
      <c r="Y100" s="32">
        <v>22.914999999999999</v>
      </c>
      <c r="Z100" s="32">
        <v>63.798000000000002</v>
      </c>
      <c r="AA100" s="32">
        <v>353.81200000000001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31.050840000000001</v>
      </c>
      <c r="AW100" s="32">
        <v>0</v>
      </c>
      <c r="AX100" s="32">
        <v>31.018571399999995</v>
      </c>
      <c r="AY100" s="32">
        <v>0</v>
      </c>
      <c r="AZ100" s="32">
        <v>28.1892</v>
      </c>
      <c r="BA100" s="32">
        <v>0</v>
      </c>
      <c r="BB100" s="32">
        <v>17.965516650577523</v>
      </c>
      <c r="BC100" s="32">
        <v>0</v>
      </c>
      <c r="BD100" s="32">
        <v>42.354799999999997</v>
      </c>
      <c r="BE100" s="32">
        <v>50</v>
      </c>
      <c r="BF100" s="32">
        <v>14.570261381817089</v>
      </c>
      <c r="BG100" s="32">
        <v>20</v>
      </c>
      <c r="BH100" s="32">
        <v>0</v>
      </c>
      <c r="BI100" s="32">
        <v>0</v>
      </c>
      <c r="BJ100" s="32">
        <v>0</v>
      </c>
      <c r="BK100" s="32">
        <v>0</v>
      </c>
      <c r="BL100" s="32">
        <v>64.532129008639046</v>
      </c>
      <c r="BM100" s="32">
        <v>0</v>
      </c>
      <c r="BN100" s="32">
        <v>23.0242048</v>
      </c>
      <c r="BO100" s="32">
        <v>0</v>
      </c>
      <c r="BP100" s="32">
        <v>9.6358509195813763E-2</v>
      </c>
      <c r="BQ100" s="32">
        <v>0</v>
      </c>
      <c r="BR100" s="32">
        <v>0.58850054756306047</v>
      </c>
      <c r="BS100" s="32">
        <v>0</v>
      </c>
      <c r="BT100" s="32">
        <v>0</v>
      </c>
      <c r="BU100" s="32">
        <v>0</v>
      </c>
      <c r="BV100" s="44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54"/>
      <c r="ER100" s="54"/>
      <c r="ES100" s="44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54"/>
      <c r="HO100" s="54"/>
      <c r="HP100" s="44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</row>
    <row r="101" spans="1:252" ht="12.75" customHeight="1" x14ac:dyDescent="0.2">
      <c r="A101" s="44" t="s">
        <v>129</v>
      </c>
      <c r="B101" s="54">
        <f t="shared" si="2"/>
        <v>20.815066590603003</v>
      </c>
      <c r="C101" s="54">
        <f t="shared" si="3"/>
        <v>0.48399999999999999</v>
      </c>
      <c r="D101" s="32">
        <v>0</v>
      </c>
      <c r="E101" s="32">
        <v>0.48399999999999999</v>
      </c>
      <c r="F101" s="32">
        <v>1.5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2.5877400000000002</v>
      </c>
      <c r="AW101" s="32">
        <v>0</v>
      </c>
      <c r="AX101" s="32">
        <v>2.5849999800000001</v>
      </c>
      <c r="AY101" s="32">
        <v>0</v>
      </c>
      <c r="AZ101" s="32">
        <v>2.1492</v>
      </c>
      <c r="BA101" s="32">
        <v>0</v>
      </c>
      <c r="BB101" s="32">
        <v>0</v>
      </c>
      <c r="BC101" s="32">
        <v>0</v>
      </c>
      <c r="BD101" s="32">
        <v>3.5340000000000003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4.0332580630399404</v>
      </c>
      <c r="BM101" s="32">
        <v>0</v>
      </c>
      <c r="BN101" s="32">
        <v>3.8373680000000001</v>
      </c>
      <c r="BO101" s="32">
        <v>0</v>
      </c>
      <c r="BP101" s="32">
        <v>0</v>
      </c>
      <c r="BQ101" s="32">
        <v>0</v>
      </c>
      <c r="BR101" s="32">
        <v>0.58850054756306047</v>
      </c>
      <c r="BS101" s="32">
        <v>0</v>
      </c>
      <c r="BT101" s="32">
        <v>0</v>
      </c>
      <c r="BU101" s="32">
        <v>0</v>
      </c>
      <c r="BV101" s="44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54"/>
      <c r="ER101" s="54"/>
      <c r="ES101" s="44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54"/>
      <c r="HO101" s="54"/>
      <c r="HP101" s="44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</row>
    <row r="102" spans="1:252" ht="12.75" customHeight="1" x14ac:dyDescent="0.2">
      <c r="A102" s="44" t="s">
        <v>340</v>
      </c>
      <c r="B102" s="54">
        <f t="shared" si="2"/>
        <v>868.88329838675963</v>
      </c>
      <c r="C102" s="54">
        <f t="shared" si="3"/>
        <v>-255.715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785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18.113160000000001</v>
      </c>
      <c r="AW102" s="32">
        <v>83.132999999999996</v>
      </c>
      <c r="AX102" s="32">
        <v>0</v>
      </c>
      <c r="AY102" s="32">
        <v>0</v>
      </c>
      <c r="AZ102" s="32">
        <v>13.0116</v>
      </c>
      <c r="BA102" s="32">
        <v>0</v>
      </c>
      <c r="BB102" s="32">
        <v>11.624827203920718</v>
      </c>
      <c r="BC102" s="32">
        <v>126.89700000000001</v>
      </c>
      <c r="BD102" s="32">
        <v>24.707599999999999</v>
      </c>
      <c r="BE102" s="32">
        <v>0</v>
      </c>
      <c r="BF102" s="32">
        <v>0</v>
      </c>
      <c r="BG102" s="32">
        <v>0</v>
      </c>
      <c r="BH102" s="32">
        <v>0</v>
      </c>
      <c r="BI102" s="32">
        <v>-465.745</v>
      </c>
      <c r="BJ102" s="32">
        <v>0</v>
      </c>
      <c r="BK102" s="32">
        <v>0</v>
      </c>
      <c r="BL102" s="32">
        <v>8.0665161260798808</v>
      </c>
      <c r="BM102" s="32">
        <v>0</v>
      </c>
      <c r="BN102" s="32">
        <v>7.6747360000000002</v>
      </c>
      <c r="BO102" s="32">
        <v>0</v>
      </c>
      <c r="BP102" s="32">
        <v>9.6358509195813763E-2</v>
      </c>
      <c r="BQ102" s="32">
        <v>0</v>
      </c>
      <c r="BR102" s="32">
        <v>0.58850054756306047</v>
      </c>
      <c r="BS102" s="32">
        <v>0</v>
      </c>
      <c r="BT102" s="32">
        <v>0</v>
      </c>
      <c r="BU102" s="32">
        <v>0</v>
      </c>
      <c r="BV102" s="44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54"/>
      <c r="ER102" s="54"/>
      <c r="ES102" s="44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54"/>
      <c r="HO102" s="54"/>
      <c r="HP102" s="44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</row>
    <row r="103" spans="1:252" ht="12.75" customHeight="1" x14ac:dyDescent="0.2">
      <c r="A103" s="44" t="s">
        <v>341</v>
      </c>
      <c r="B103" s="54">
        <f t="shared" si="2"/>
        <v>54202.89671947762</v>
      </c>
      <c r="C103" s="54">
        <f t="shared" si="3"/>
        <v>164837.72103726707</v>
      </c>
      <c r="D103" s="32">
        <v>5500</v>
      </c>
      <c r="E103" s="32">
        <v>77006.952999999994</v>
      </c>
      <c r="F103" s="32">
        <v>3906.893</v>
      </c>
      <c r="G103" s="32">
        <v>4032.3560000000002</v>
      </c>
      <c r="H103" s="32">
        <v>100</v>
      </c>
      <c r="I103" s="32">
        <v>4800</v>
      </c>
      <c r="J103" s="32">
        <v>3200</v>
      </c>
      <c r="K103" s="32">
        <v>23276.746999999999</v>
      </c>
      <c r="L103" s="32">
        <v>0</v>
      </c>
      <c r="M103" s="32">
        <v>15451.802</v>
      </c>
      <c r="N103" s="32">
        <v>2732.357</v>
      </c>
      <c r="O103" s="32">
        <v>3214.3319999999999</v>
      </c>
      <c r="P103" s="32">
        <v>2000</v>
      </c>
      <c r="Q103" s="32">
        <v>1102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55</v>
      </c>
      <c r="X103" s="32">
        <v>391.71899999999999</v>
      </c>
      <c r="Y103" s="32">
        <v>2284.98</v>
      </c>
      <c r="Z103" s="32">
        <v>94.168999999999997</v>
      </c>
      <c r="AA103" s="32">
        <v>300</v>
      </c>
      <c r="AB103" s="32">
        <v>140.35400000000001</v>
      </c>
      <c r="AC103" s="32">
        <v>718.5</v>
      </c>
      <c r="AD103" s="32">
        <v>461.06200000000001</v>
      </c>
      <c r="AE103" s="32">
        <v>0</v>
      </c>
      <c r="AF103" s="32">
        <v>500</v>
      </c>
      <c r="AG103" s="32">
        <v>500</v>
      </c>
      <c r="AH103" s="32">
        <v>0</v>
      </c>
      <c r="AI103" s="32">
        <v>100</v>
      </c>
      <c r="AJ103" s="32">
        <v>0</v>
      </c>
      <c r="AK103" s="32">
        <v>0</v>
      </c>
      <c r="AL103" s="32">
        <v>0</v>
      </c>
      <c r="AM103" s="32">
        <v>300</v>
      </c>
      <c r="AN103" s="32">
        <v>0</v>
      </c>
      <c r="AO103" s="32">
        <v>5239</v>
      </c>
      <c r="AP103" s="32">
        <v>0</v>
      </c>
      <c r="AQ103" s="32">
        <v>0</v>
      </c>
      <c r="AR103" s="32">
        <v>0</v>
      </c>
      <c r="AS103" s="32">
        <v>3480.6</v>
      </c>
      <c r="AT103" s="32">
        <v>334.15936000000005</v>
      </c>
      <c r="AU103" s="32">
        <v>0</v>
      </c>
      <c r="AV103" s="32">
        <v>5876.4041100000004</v>
      </c>
      <c r="AW103" s="32">
        <v>1265.0909999999999</v>
      </c>
      <c r="AX103" s="32">
        <v>5844.3685716</v>
      </c>
      <c r="AY103" s="32">
        <v>2158.3119999999999</v>
      </c>
      <c r="AZ103" s="32">
        <v>4323.9647999999997</v>
      </c>
      <c r="BA103" s="32">
        <v>4030.741</v>
      </c>
      <c r="BB103" s="32">
        <v>3634.2385011765546</v>
      </c>
      <c r="BC103" s="32">
        <v>194.51499999999999</v>
      </c>
      <c r="BD103" s="32">
        <v>11244.386200000001</v>
      </c>
      <c r="BE103" s="32">
        <v>9874.3760000000002</v>
      </c>
      <c r="BF103" s="32">
        <v>3081.1993140889722</v>
      </c>
      <c r="BG103" s="32">
        <v>1364.3540372670807</v>
      </c>
      <c r="BH103" s="32">
        <v>0</v>
      </c>
      <c r="BI103" s="32">
        <v>465.745</v>
      </c>
      <c r="BJ103" s="32">
        <v>0</v>
      </c>
      <c r="BK103" s="32">
        <v>949.57500000000005</v>
      </c>
      <c r="BL103" s="32">
        <v>645.32129008639049</v>
      </c>
      <c r="BM103" s="32">
        <v>0</v>
      </c>
      <c r="BN103" s="32">
        <v>115.12102560000001</v>
      </c>
      <c r="BO103" s="32">
        <v>0</v>
      </c>
      <c r="BP103" s="32">
        <v>11.561735872416763</v>
      </c>
      <c r="BQ103" s="32">
        <v>1517.5409999999999</v>
      </c>
      <c r="BR103" s="32">
        <v>65.617811053281244</v>
      </c>
      <c r="BS103" s="32">
        <v>1090.373</v>
      </c>
      <c r="BT103" s="32">
        <v>0</v>
      </c>
      <c r="BU103" s="32">
        <v>64.828000000000003</v>
      </c>
      <c r="BV103" s="44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54"/>
      <c r="ER103" s="54"/>
      <c r="ES103" s="44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54"/>
      <c r="HO103" s="54"/>
      <c r="HP103" s="44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</row>
    <row r="104" spans="1:252" ht="12.75" customHeight="1" x14ac:dyDescent="0.2">
      <c r="A104" s="44" t="s">
        <v>130</v>
      </c>
      <c r="B104" s="54">
        <f t="shared" si="2"/>
        <v>22106.985224568722</v>
      </c>
      <c r="C104" s="54">
        <f t="shared" si="3"/>
        <v>271155.74199999997</v>
      </c>
      <c r="D104" s="32">
        <v>934.97400000000005</v>
      </c>
      <c r="E104" s="32">
        <v>3848.7039999999997</v>
      </c>
      <c r="F104" s="32">
        <v>50</v>
      </c>
      <c r="G104" s="32">
        <v>0</v>
      </c>
      <c r="H104" s="32">
        <v>10</v>
      </c>
      <c r="I104" s="32">
        <v>5000</v>
      </c>
      <c r="J104" s="32">
        <v>200</v>
      </c>
      <c r="K104" s="32">
        <v>55000</v>
      </c>
      <c r="L104" s="32">
        <v>0</v>
      </c>
      <c r="M104" s="32">
        <v>42000</v>
      </c>
      <c r="N104" s="32">
        <v>0</v>
      </c>
      <c r="O104" s="32">
        <v>112356.762</v>
      </c>
      <c r="P104" s="32">
        <v>15000</v>
      </c>
      <c r="Q104" s="32">
        <v>0</v>
      </c>
      <c r="R104" s="32">
        <v>0</v>
      </c>
      <c r="S104" s="32">
        <v>249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200</v>
      </c>
      <c r="Z104" s="32">
        <v>0</v>
      </c>
      <c r="AA104" s="32">
        <v>350.63099999999997</v>
      </c>
      <c r="AB104" s="32">
        <v>5</v>
      </c>
      <c r="AC104" s="32">
        <v>0</v>
      </c>
      <c r="AD104" s="32">
        <v>2000</v>
      </c>
      <c r="AE104" s="32">
        <v>15000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6.4</v>
      </c>
      <c r="AV104" s="32">
        <v>683.12204999999994</v>
      </c>
      <c r="AW104" s="32">
        <v>0</v>
      </c>
      <c r="AX104" s="32">
        <v>679.81785720000005</v>
      </c>
      <c r="AY104" s="32">
        <v>500</v>
      </c>
      <c r="AZ104" s="32">
        <v>586.64880000000005</v>
      </c>
      <c r="BA104" s="32">
        <v>1020</v>
      </c>
      <c r="BB104" s="32">
        <v>422.70895161632171</v>
      </c>
      <c r="BC104" s="32">
        <v>0</v>
      </c>
      <c r="BD104" s="32">
        <v>928.28680000000008</v>
      </c>
      <c r="BE104" s="32">
        <v>35500</v>
      </c>
      <c r="BF104" s="32">
        <v>366.42079619324693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193.59638702591715</v>
      </c>
      <c r="BM104" s="32">
        <v>124.245</v>
      </c>
      <c r="BN104" s="32">
        <v>38.373675200000001</v>
      </c>
      <c r="BO104" s="32">
        <v>0</v>
      </c>
      <c r="BP104" s="32">
        <v>0.38540021491270543</v>
      </c>
      <c r="BQ104" s="32">
        <v>0</v>
      </c>
      <c r="BR104" s="32">
        <v>7.650507118319787</v>
      </c>
      <c r="BS104" s="32">
        <v>0</v>
      </c>
      <c r="BT104" s="32">
        <v>0</v>
      </c>
      <c r="BU104" s="32">
        <v>0</v>
      </c>
      <c r="BV104" s="44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54"/>
      <c r="ER104" s="54"/>
      <c r="ES104" s="44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54"/>
      <c r="HO104" s="54"/>
      <c r="HP104" s="44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</row>
    <row r="105" spans="1:252" ht="12.75" customHeight="1" x14ac:dyDescent="0.2">
      <c r="A105" s="44" t="s">
        <v>131</v>
      </c>
      <c r="B105" s="54">
        <f t="shared" si="2"/>
        <v>165.87927690563913</v>
      </c>
      <c r="C105" s="54">
        <f t="shared" si="3"/>
        <v>797.05400000000009</v>
      </c>
      <c r="D105" s="32">
        <v>82.8</v>
      </c>
      <c r="E105" s="32">
        <v>-0.91</v>
      </c>
      <c r="F105" s="32">
        <v>0.1</v>
      </c>
      <c r="G105" s="32">
        <v>0</v>
      </c>
      <c r="H105" s="32">
        <v>0</v>
      </c>
      <c r="I105" s="32">
        <v>0</v>
      </c>
      <c r="J105" s="32">
        <v>50</v>
      </c>
      <c r="K105" s="32">
        <v>680</v>
      </c>
      <c r="L105" s="32">
        <v>0</v>
      </c>
      <c r="M105" s="32">
        <v>0</v>
      </c>
      <c r="N105" s="32">
        <v>0</v>
      </c>
      <c r="O105" s="32">
        <v>67.013999999999996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0.95</v>
      </c>
      <c r="Y105" s="32">
        <v>0.95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2.5877400000000002</v>
      </c>
      <c r="AW105" s="32">
        <v>0</v>
      </c>
      <c r="AX105" s="32">
        <v>2.5849999800000001</v>
      </c>
      <c r="AY105" s="32">
        <v>0</v>
      </c>
      <c r="AZ105" s="32">
        <v>4.3367999999999993</v>
      </c>
      <c r="BA105" s="32">
        <v>0</v>
      </c>
      <c r="BB105" s="32">
        <v>1.0565516893928892</v>
      </c>
      <c r="BC105" s="32">
        <v>0</v>
      </c>
      <c r="BD105" s="32">
        <v>3.5340000000000003</v>
      </c>
      <c r="BE105" s="32">
        <v>50</v>
      </c>
      <c r="BF105" s="32">
        <v>1.2140323476906798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8.0665161260798808</v>
      </c>
      <c r="BM105" s="32">
        <v>0</v>
      </c>
      <c r="BN105" s="32">
        <v>7.6747360000000002</v>
      </c>
      <c r="BO105" s="32">
        <v>0</v>
      </c>
      <c r="BP105" s="32">
        <v>0.38540021491270543</v>
      </c>
      <c r="BQ105" s="32">
        <v>0</v>
      </c>
      <c r="BR105" s="32">
        <v>0.58850054756306047</v>
      </c>
      <c r="BS105" s="32">
        <v>0</v>
      </c>
      <c r="BT105" s="32">
        <v>0</v>
      </c>
      <c r="BU105" s="32">
        <v>0</v>
      </c>
      <c r="BV105" s="44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54"/>
      <c r="ER105" s="54"/>
      <c r="ES105" s="44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54"/>
      <c r="HO105" s="54"/>
      <c r="HP105" s="44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</row>
    <row r="106" spans="1:252" ht="12.75" customHeight="1" x14ac:dyDescent="0.2">
      <c r="A106" s="44" t="s">
        <v>132</v>
      </c>
      <c r="B106" s="54">
        <f t="shared" si="2"/>
        <v>326.21606111486869</v>
      </c>
      <c r="C106" s="54">
        <f t="shared" si="3"/>
        <v>699.07295652173912</v>
      </c>
      <c r="D106" s="32">
        <v>290.07100000000003</v>
      </c>
      <c r="E106" s="32">
        <v>2</v>
      </c>
      <c r="F106" s="32">
        <v>1</v>
      </c>
      <c r="G106" s="32">
        <v>0</v>
      </c>
      <c r="H106" s="32">
        <v>2</v>
      </c>
      <c r="I106" s="32">
        <v>0</v>
      </c>
      <c r="J106" s="32">
        <v>5.35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2</v>
      </c>
      <c r="Z106" s="32">
        <v>0</v>
      </c>
      <c r="AA106" s="32">
        <v>0</v>
      </c>
      <c r="AB106" s="32">
        <v>0</v>
      </c>
      <c r="AC106" s="32">
        <v>29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4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2.5877400000000002</v>
      </c>
      <c r="AW106" s="32">
        <v>206.73</v>
      </c>
      <c r="AX106" s="32">
        <v>2.5849999800000001</v>
      </c>
      <c r="AY106" s="32">
        <v>0</v>
      </c>
      <c r="AZ106" s="32">
        <v>4.3367999999999993</v>
      </c>
      <c r="BA106" s="32">
        <v>0</v>
      </c>
      <c r="BB106" s="32">
        <v>1.0565516893928892</v>
      </c>
      <c r="BC106" s="32">
        <v>0</v>
      </c>
      <c r="BD106" s="32">
        <v>3.5340000000000003</v>
      </c>
      <c r="BE106" s="32">
        <v>458.45600000000002</v>
      </c>
      <c r="BF106" s="32">
        <v>1.187680491210062</v>
      </c>
      <c r="BG106" s="32">
        <v>0.88695652173913042</v>
      </c>
      <c r="BH106" s="32">
        <v>0</v>
      </c>
      <c r="BI106" s="32">
        <v>0</v>
      </c>
      <c r="BJ106" s="32">
        <v>0</v>
      </c>
      <c r="BK106" s="32">
        <v>0</v>
      </c>
      <c r="BL106" s="32">
        <v>4.0332580630399404</v>
      </c>
      <c r="BM106" s="32">
        <v>0</v>
      </c>
      <c r="BN106" s="32">
        <v>3.8373680000000001</v>
      </c>
      <c r="BO106" s="32">
        <v>0</v>
      </c>
      <c r="BP106" s="32">
        <v>4.8162343662632078E-2</v>
      </c>
      <c r="BQ106" s="32">
        <v>0</v>
      </c>
      <c r="BR106" s="32">
        <v>0.58850054756306047</v>
      </c>
      <c r="BS106" s="32">
        <v>0</v>
      </c>
      <c r="BT106" s="32">
        <v>0</v>
      </c>
      <c r="BU106" s="32">
        <v>0</v>
      </c>
      <c r="BV106" s="44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54"/>
      <c r="ER106" s="54"/>
      <c r="ES106" s="44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54"/>
      <c r="HO106" s="54"/>
      <c r="HP106" s="44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</row>
    <row r="107" spans="1:252" ht="12.75" customHeight="1" x14ac:dyDescent="0.2">
      <c r="A107" s="44" t="s">
        <v>133</v>
      </c>
      <c r="B107" s="54">
        <f t="shared" si="2"/>
        <v>541.06998075681611</v>
      </c>
      <c r="C107" s="54">
        <f t="shared" si="3"/>
        <v>121.47926708074533</v>
      </c>
      <c r="D107" s="32">
        <v>0</v>
      </c>
      <c r="E107" s="32">
        <v>-15.239000000000001</v>
      </c>
      <c r="F107" s="32">
        <v>10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27.137</v>
      </c>
      <c r="N107" s="32">
        <v>19.481000000000002</v>
      </c>
      <c r="O107" s="32">
        <v>68.87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7.8739999999999997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8.6956799999999994</v>
      </c>
      <c r="AU107" s="32">
        <v>0</v>
      </c>
      <c r="AV107" s="32">
        <v>98.328000000000003</v>
      </c>
      <c r="AW107" s="32">
        <v>0</v>
      </c>
      <c r="AX107" s="32">
        <v>98.224999979999993</v>
      </c>
      <c r="AY107" s="32">
        <v>0</v>
      </c>
      <c r="AZ107" s="32">
        <v>101.9196</v>
      </c>
      <c r="BA107" s="32">
        <v>0</v>
      </c>
      <c r="BB107" s="32">
        <v>0</v>
      </c>
      <c r="BC107" s="32">
        <v>0</v>
      </c>
      <c r="BD107" s="32">
        <v>134.12479999999999</v>
      </c>
      <c r="BE107" s="32">
        <v>0</v>
      </c>
      <c r="BF107" s="32">
        <v>44.925731214617528</v>
      </c>
      <c r="BG107" s="32">
        <v>32.837267080745342</v>
      </c>
      <c r="BH107" s="32">
        <v>0</v>
      </c>
      <c r="BI107" s="32">
        <v>0</v>
      </c>
      <c r="BJ107" s="32">
        <v>0</v>
      </c>
      <c r="BK107" s="32">
        <v>0</v>
      </c>
      <c r="BL107" s="32">
        <v>16.133032252159762</v>
      </c>
      <c r="BM107" s="32">
        <v>0</v>
      </c>
      <c r="BN107" s="32">
        <v>7.6747360000000002</v>
      </c>
      <c r="BO107" s="32">
        <v>0</v>
      </c>
      <c r="BP107" s="32">
        <v>0.38540021491270543</v>
      </c>
      <c r="BQ107" s="32">
        <v>0</v>
      </c>
      <c r="BR107" s="32">
        <v>1.1770010951261209</v>
      </c>
      <c r="BS107" s="32">
        <v>0</v>
      </c>
      <c r="BT107" s="32">
        <v>0</v>
      </c>
      <c r="BU107" s="32">
        <v>0</v>
      </c>
      <c r="BV107" s="44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54"/>
      <c r="ER107" s="54"/>
      <c r="ES107" s="44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54"/>
      <c r="HO107" s="54"/>
      <c r="HP107" s="44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</row>
    <row r="108" spans="1:252" ht="12.75" customHeight="1" x14ac:dyDescent="0.2">
      <c r="A108" s="44" t="s">
        <v>134</v>
      </c>
      <c r="B108" s="54">
        <f t="shared" si="2"/>
        <v>701.82190851261203</v>
      </c>
      <c r="C108" s="54">
        <f t="shared" si="3"/>
        <v>786.67100000000005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200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7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294.245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85.390319999999988</v>
      </c>
      <c r="AW108" s="32">
        <v>0</v>
      </c>
      <c r="AX108" s="32">
        <v>85.300714259999992</v>
      </c>
      <c r="AY108" s="32">
        <v>0</v>
      </c>
      <c r="AZ108" s="32">
        <v>91.076400000000007</v>
      </c>
      <c r="BA108" s="32">
        <v>0</v>
      </c>
      <c r="BB108" s="32">
        <v>52.838618952040214</v>
      </c>
      <c r="BC108" s="32">
        <v>28.081</v>
      </c>
      <c r="BD108" s="32">
        <v>116.4776</v>
      </c>
      <c r="BE108" s="32">
        <v>464.34500000000003</v>
      </c>
      <c r="BF108" s="32">
        <v>38.855053030546344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16.133032252159762</v>
      </c>
      <c r="BM108" s="32">
        <v>0</v>
      </c>
      <c r="BN108" s="32">
        <v>7.6747360000000002</v>
      </c>
      <c r="BO108" s="32">
        <v>0</v>
      </c>
      <c r="BP108" s="32">
        <v>0.1926831965210779</v>
      </c>
      <c r="BQ108" s="32">
        <v>0</v>
      </c>
      <c r="BR108" s="32">
        <v>0.88275082134459071</v>
      </c>
      <c r="BS108" s="32">
        <v>0</v>
      </c>
      <c r="BT108" s="32">
        <v>0</v>
      </c>
      <c r="BU108" s="32">
        <v>0</v>
      </c>
      <c r="BV108" s="44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54"/>
      <c r="ER108" s="54"/>
      <c r="ES108" s="44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54"/>
      <c r="HO108" s="54"/>
      <c r="HP108" s="44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</row>
    <row r="109" spans="1:252" ht="12.75" customHeight="1" x14ac:dyDescent="0.2">
      <c r="A109" s="44" t="s">
        <v>135</v>
      </c>
      <c r="B109" s="54">
        <f t="shared" si="2"/>
        <v>476.12526111486864</v>
      </c>
      <c r="C109" s="54">
        <f t="shared" si="3"/>
        <v>478.90095652173909</v>
      </c>
      <c r="D109" s="32">
        <v>231.78899999999999</v>
      </c>
      <c r="E109" s="32">
        <v>0</v>
      </c>
      <c r="F109" s="32">
        <v>0</v>
      </c>
      <c r="G109" s="32">
        <v>0</v>
      </c>
      <c r="H109" s="32">
        <v>2.7090000000000001</v>
      </c>
      <c r="I109" s="32">
        <v>0</v>
      </c>
      <c r="J109" s="32">
        <v>120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100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9.9749999999999996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2.5877400000000002</v>
      </c>
      <c r="AW109" s="32">
        <v>32.537999999999997</v>
      </c>
      <c r="AX109" s="32">
        <v>2.5849999800000001</v>
      </c>
      <c r="AY109" s="32">
        <v>0</v>
      </c>
      <c r="AZ109" s="32">
        <v>2.169</v>
      </c>
      <c r="BA109" s="32">
        <v>0</v>
      </c>
      <c r="BB109" s="32">
        <v>1.0565516893928892</v>
      </c>
      <c r="BC109" s="32">
        <v>0</v>
      </c>
      <c r="BD109" s="32">
        <v>3.5340000000000003</v>
      </c>
      <c r="BE109" s="32">
        <v>50</v>
      </c>
      <c r="BF109" s="32">
        <v>1.187680491210062</v>
      </c>
      <c r="BG109" s="32">
        <v>0.88695652173913042</v>
      </c>
      <c r="BH109" s="32">
        <v>0</v>
      </c>
      <c r="BI109" s="32">
        <v>0</v>
      </c>
      <c r="BJ109" s="32">
        <v>0</v>
      </c>
      <c r="BK109" s="32">
        <v>0</v>
      </c>
      <c r="BL109" s="32">
        <v>4.0332580630399404</v>
      </c>
      <c r="BM109" s="32">
        <v>385.50099999999998</v>
      </c>
      <c r="BN109" s="32">
        <v>3.8373680000000001</v>
      </c>
      <c r="BO109" s="32">
        <v>0</v>
      </c>
      <c r="BP109" s="32">
        <v>4.8162343662632078E-2</v>
      </c>
      <c r="BQ109" s="32">
        <v>0</v>
      </c>
      <c r="BR109" s="32">
        <v>0.58850054756306047</v>
      </c>
      <c r="BS109" s="32">
        <v>0</v>
      </c>
      <c r="BT109" s="32">
        <v>0</v>
      </c>
      <c r="BU109" s="32">
        <v>0</v>
      </c>
      <c r="BV109" s="44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54"/>
      <c r="ER109" s="54"/>
      <c r="ES109" s="44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54"/>
      <c r="HO109" s="54"/>
      <c r="HP109" s="44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</row>
    <row r="110" spans="1:252" ht="12.75" customHeight="1" x14ac:dyDescent="0.2">
      <c r="A110" s="44" t="s">
        <v>136</v>
      </c>
      <c r="B110" s="54">
        <f t="shared" si="2"/>
        <v>27.374512775348581</v>
      </c>
      <c r="C110" s="54">
        <f t="shared" si="3"/>
        <v>1822.2199999999998</v>
      </c>
      <c r="D110" s="32">
        <v>0</v>
      </c>
      <c r="E110" s="32">
        <v>0</v>
      </c>
      <c r="F110" s="32">
        <v>2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-0.12700000000000955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2.5877400000000002</v>
      </c>
      <c r="AW110" s="32">
        <v>487.36200000000002</v>
      </c>
      <c r="AX110" s="32">
        <v>2.5849999800000001</v>
      </c>
      <c r="AY110" s="32">
        <v>1249.9849999999999</v>
      </c>
      <c r="AZ110" s="32">
        <v>2.1492</v>
      </c>
      <c r="BA110" s="32">
        <v>0</v>
      </c>
      <c r="BB110" s="32">
        <v>1.0565516893928892</v>
      </c>
      <c r="BC110" s="32">
        <v>0</v>
      </c>
      <c r="BD110" s="32">
        <v>3.5340000000000003</v>
      </c>
      <c r="BE110" s="32">
        <v>85</v>
      </c>
      <c r="BF110" s="32">
        <v>1.1874441516900565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4.0332580630399404</v>
      </c>
      <c r="BM110" s="32">
        <v>0</v>
      </c>
      <c r="BN110" s="32">
        <v>7.6046560000000003</v>
      </c>
      <c r="BO110" s="32">
        <v>0</v>
      </c>
      <c r="BP110" s="32">
        <v>4.8162343662632078E-2</v>
      </c>
      <c r="BQ110" s="32">
        <v>0</v>
      </c>
      <c r="BR110" s="32">
        <v>0.58850054756306047</v>
      </c>
      <c r="BS110" s="32">
        <v>0</v>
      </c>
      <c r="BT110" s="32">
        <v>0</v>
      </c>
      <c r="BU110" s="32">
        <v>0</v>
      </c>
      <c r="BV110" s="44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54"/>
      <c r="ER110" s="54"/>
      <c r="ES110" s="44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54"/>
      <c r="HO110" s="54"/>
      <c r="HP110" s="44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</row>
    <row r="111" spans="1:252" ht="12.75" customHeight="1" x14ac:dyDescent="0.2">
      <c r="A111" s="44" t="s">
        <v>137</v>
      </c>
      <c r="B111" s="54">
        <f t="shared" si="2"/>
        <v>1899.1192812170816</v>
      </c>
      <c r="C111" s="54">
        <f t="shared" si="3"/>
        <v>5498.5486894409787</v>
      </c>
      <c r="D111" s="32">
        <v>0</v>
      </c>
      <c r="E111" s="32">
        <v>1305.6980000000003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207.46700000000001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622.58100000000002</v>
      </c>
      <c r="AB111" s="32">
        <v>0</v>
      </c>
      <c r="AC111" s="32">
        <v>310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336.38580000000002</v>
      </c>
      <c r="AW111" s="32">
        <v>977.54700000000003</v>
      </c>
      <c r="AX111" s="32">
        <v>333.44714285999993</v>
      </c>
      <c r="AY111" s="32">
        <v>0</v>
      </c>
      <c r="AZ111" s="32">
        <v>305.1438</v>
      </c>
      <c r="BA111" s="32">
        <v>1965.2059999999842</v>
      </c>
      <c r="BB111" s="32">
        <v>207.12688974028984</v>
      </c>
      <c r="BC111" s="32">
        <v>0</v>
      </c>
      <c r="BD111" s="32">
        <v>455.31600000000003</v>
      </c>
      <c r="BE111" s="32">
        <v>0</v>
      </c>
      <c r="BF111" s="32">
        <v>154.87744090786151</v>
      </c>
      <c r="BG111" s="32">
        <v>110.04968944099379</v>
      </c>
      <c r="BH111" s="32">
        <v>0</v>
      </c>
      <c r="BI111" s="32">
        <v>0</v>
      </c>
      <c r="BJ111" s="32">
        <v>0</v>
      </c>
      <c r="BK111" s="32">
        <v>0</v>
      </c>
      <c r="BL111" s="32">
        <v>64.532129008639046</v>
      </c>
      <c r="BM111" s="32">
        <v>0</v>
      </c>
      <c r="BN111" s="32">
        <v>38.373675200000001</v>
      </c>
      <c r="BO111" s="32">
        <v>0</v>
      </c>
      <c r="BP111" s="32">
        <v>0.38540021491270543</v>
      </c>
      <c r="BQ111" s="32">
        <v>0</v>
      </c>
      <c r="BR111" s="32">
        <v>3.5310032853783628</v>
      </c>
      <c r="BS111" s="32">
        <v>0</v>
      </c>
      <c r="BT111" s="32">
        <v>0</v>
      </c>
      <c r="BU111" s="32">
        <v>0</v>
      </c>
      <c r="BV111" s="44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54"/>
      <c r="ER111" s="54"/>
      <c r="ES111" s="44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54"/>
      <c r="HO111" s="54"/>
      <c r="HP111" s="44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</row>
    <row r="112" spans="1:252" ht="12.75" customHeight="1" x14ac:dyDescent="0.2">
      <c r="A112" s="44" t="s">
        <v>138</v>
      </c>
      <c r="B112" s="54">
        <f t="shared" si="2"/>
        <v>678.65419095094433</v>
      </c>
      <c r="C112" s="54">
        <f t="shared" si="3"/>
        <v>980.45145763975142</v>
      </c>
      <c r="D112" s="32">
        <v>201.99700000000001</v>
      </c>
      <c r="E112" s="32">
        <v>176.03</v>
      </c>
      <c r="F112" s="32">
        <v>74.073999999999998</v>
      </c>
      <c r="G112" s="32">
        <v>10.582000000000001</v>
      </c>
      <c r="H112" s="32">
        <v>26.454999999999998</v>
      </c>
      <c r="I112" s="32">
        <v>0</v>
      </c>
      <c r="J112" s="32">
        <v>26.454999999999998</v>
      </c>
      <c r="K112" s="32">
        <v>137.81700000000001</v>
      </c>
      <c r="L112" s="32">
        <v>109.76900000000001</v>
      </c>
      <c r="M112" s="32">
        <v>324.39100000000002</v>
      </c>
      <c r="N112" s="32">
        <v>0</v>
      </c>
      <c r="O112" s="32">
        <v>215.983</v>
      </c>
      <c r="P112" s="32">
        <v>0</v>
      </c>
      <c r="Q112" s="32">
        <v>0</v>
      </c>
      <c r="R112" s="32">
        <v>0</v>
      </c>
      <c r="S112" s="32">
        <v>0</v>
      </c>
      <c r="T112" s="32">
        <v>26.454999999999998</v>
      </c>
      <c r="U112" s="32">
        <v>0</v>
      </c>
      <c r="V112" s="32">
        <v>0</v>
      </c>
      <c r="W112" s="32">
        <v>0</v>
      </c>
      <c r="X112" s="32">
        <v>9</v>
      </c>
      <c r="Y112" s="32">
        <v>0</v>
      </c>
      <c r="Z112" s="32">
        <v>0</v>
      </c>
      <c r="AA112" s="32">
        <v>0</v>
      </c>
      <c r="AB112" s="32">
        <v>26.454999999999998</v>
      </c>
      <c r="AC112" s="32">
        <v>0</v>
      </c>
      <c r="AD112" s="32">
        <v>106.61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0.47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33.1</v>
      </c>
      <c r="AT112" s="32">
        <v>17.640319999999999</v>
      </c>
      <c r="AU112" s="32">
        <v>74.090880000000013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13.032303838669929</v>
      </c>
      <c r="BG112" s="32">
        <v>7.9875776397515521</v>
      </c>
      <c r="BH112" s="32">
        <v>0</v>
      </c>
      <c r="BI112" s="32">
        <v>0</v>
      </c>
      <c r="BJ112" s="32">
        <v>0</v>
      </c>
      <c r="BK112" s="32">
        <v>0</v>
      </c>
      <c r="BL112" s="32">
        <v>32.266064504319523</v>
      </c>
      <c r="BM112" s="32">
        <v>0</v>
      </c>
      <c r="BN112" s="32">
        <v>7.6747360000000002</v>
      </c>
      <c r="BO112" s="32">
        <v>0</v>
      </c>
      <c r="BP112" s="32">
        <v>0.77076660795486118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44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54"/>
      <c r="ER112" s="54"/>
      <c r="ES112" s="44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54"/>
      <c r="HO112" s="54"/>
      <c r="HP112" s="44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</row>
    <row r="113" spans="1:252" ht="12.75" customHeight="1" x14ac:dyDescent="0.2">
      <c r="A113" s="44" t="s">
        <v>139</v>
      </c>
      <c r="B113" s="54">
        <f t="shared" si="2"/>
        <v>872.09028544412377</v>
      </c>
      <c r="C113" s="54">
        <f t="shared" si="3"/>
        <v>166.88904347826085</v>
      </c>
      <c r="D113" s="32">
        <v>0</v>
      </c>
      <c r="E113" s="32">
        <v>0.37299999999999045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47.828000000000003</v>
      </c>
      <c r="N113" s="32">
        <v>0</v>
      </c>
      <c r="O113" s="32">
        <v>26.236999999999998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23</v>
      </c>
      <c r="Y113" s="32">
        <v>0.53300000000000125</v>
      </c>
      <c r="Z113" s="32">
        <v>0</v>
      </c>
      <c r="AA113" s="32">
        <v>0</v>
      </c>
      <c r="AB113" s="32">
        <v>0</v>
      </c>
      <c r="AC113" s="32">
        <v>0</v>
      </c>
      <c r="AD113" s="32">
        <v>22.7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29.210999999999999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168.19290000000001</v>
      </c>
      <c r="AW113" s="32">
        <v>0</v>
      </c>
      <c r="AX113" s="32">
        <v>168.01571430000001</v>
      </c>
      <c r="AY113" s="32">
        <v>0</v>
      </c>
      <c r="AZ113" s="32">
        <v>158.29859999999999</v>
      </c>
      <c r="BA113" s="32">
        <v>6.7939999999999996</v>
      </c>
      <c r="BB113" s="32">
        <v>0</v>
      </c>
      <c r="BC113" s="32">
        <v>0</v>
      </c>
      <c r="BD113" s="32">
        <v>229.4288</v>
      </c>
      <c r="BE113" s="32">
        <v>0</v>
      </c>
      <c r="BF113" s="32">
        <v>76.495601034361982</v>
      </c>
      <c r="BG113" s="32">
        <v>55.913043478260867</v>
      </c>
      <c r="BH113" s="32">
        <v>0</v>
      </c>
      <c r="BI113" s="32">
        <v>0</v>
      </c>
      <c r="BJ113" s="32">
        <v>0</v>
      </c>
      <c r="BK113" s="32">
        <v>0</v>
      </c>
      <c r="BL113" s="32">
        <v>16.133032252159762</v>
      </c>
      <c r="BM113" s="32">
        <v>0</v>
      </c>
      <c r="BN113" s="32">
        <v>7.6747360000000002</v>
      </c>
      <c r="BO113" s="32">
        <v>0</v>
      </c>
      <c r="BP113" s="32">
        <v>0.38540021491270543</v>
      </c>
      <c r="BQ113" s="32">
        <v>0</v>
      </c>
      <c r="BR113" s="32">
        <v>1.7655016426891814</v>
      </c>
      <c r="BS113" s="32">
        <v>0</v>
      </c>
      <c r="BT113" s="32">
        <v>0</v>
      </c>
      <c r="BU113" s="32">
        <v>0</v>
      </c>
      <c r="BV113" s="44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54"/>
      <c r="ER113" s="54"/>
      <c r="ES113" s="44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54"/>
      <c r="HO113" s="54"/>
      <c r="HP113" s="44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</row>
    <row r="114" spans="1:252" ht="12.75" customHeight="1" x14ac:dyDescent="0.2">
      <c r="A114" s="44" t="s">
        <v>140</v>
      </c>
      <c r="B114" s="54">
        <f t="shared" si="2"/>
        <v>39330.505812002571</v>
      </c>
      <c r="C114" s="54">
        <f t="shared" si="3"/>
        <v>51625.774462360241</v>
      </c>
      <c r="D114" s="32">
        <v>6584.2860000000001</v>
      </c>
      <c r="E114" s="32">
        <v>12003.888000000001</v>
      </c>
      <c r="F114" s="32">
        <v>1363.636</v>
      </c>
      <c r="G114" s="32">
        <v>681.755</v>
      </c>
      <c r="H114" s="32">
        <v>3514.5889999999999</v>
      </c>
      <c r="I114" s="32">
        <v>678</v>
      </c>
      <c r="J114" s="32">
        <v>3595.652</v>
      </c>
      <c r="K114" s="32">
        <v>5676.4290000000001</v>
      </c>
      <c r="L114" s="32">
        <v>2254.6419999999998</v>
      </c>
      <c r="M114" s="32">
        <v>10209.453</v>
      </c>
      <c r="N114" s="32">
        <v>1948.0519999999999</v>
      </c>
      <c r="O114" s="32">
        <v>7792.2079999999996</v>
      </c>
      <c r="P114" s="32">
        <v>655.6</v>
      </c>
      <c r="Q114" s="32">
        <v>0</v>
      </c>
      <c r="R114" s="32">
        <v>0</v>
      </c>
      <c r="S114" s="32">
        <v>0</v>
      </c>
      <c r="T114" s="32">
        <v>4889.3190000000004</v>
      </c>
      <c r="U114" s="32">
        <v>1293.6610000000001</v>
      </c>
      <c r="V114" s="32">
        <v>0</v>
      </c>
      <c r="W114" s="32">
        <v>588</v>
      </c>
      <c r="X114" s="32">
        <v>678.42600000000004</v>
      </c>
      <c r="Y114" s="32">
        <v>-660.31299999999999</v>
      </c>
      <c r="Z114" s="32">
        <v>0</v>
      </c>
      <c r="AA114" s="32">
        <v>0</v>
      </c>
      <c r="AB114" s="32">
        <v>135.685</v>
      </c>
      <c r="AC114" s="32">
        <v>612.05499999999995</v>
      </c>
      <c r="AD114" s="32">
        <v>6046.0230000000001</v>
      </c>
      <c r="AE114" s="32">
        <v>167.684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11.554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98.659840000000003</v>
      </c>
      <c r="AU114" s="32">
        <v>8.6950399999999899</v>
      </c>
      <c r="AV114" s="32">
        <v>235.47006000000002</v>
      </c>
      <c r="AW114" s="32">
        <v>3107.27</v>
      </c>
      <c r="AX114" s="32">
        <v>232.63714284</v>
      </c>
      <c r="AY114" s="32">
        <v>1946.5650000000001</v>
      </c>
      <c r="AZ114" s="32">
        <v>175.6482</v>
      </c>
      <c r="BA114" s="32">
        <v>0</v>
      </c>
      <c r="BB114" s="32">
        <v>144.77792627341412</v>
      </c>
      <c r="BC114" s="32">
        <v>1931.0340000000001</v>
      </c>
      <c r="BD114" s="32">
        <v>6591.9207999999999</v>
      </c>
      <c r="BE114" s="32">
        <v>5500.6239999999998</v>
      </c>
      <c r="BF114" s="32">
        <v>126.00175408302465</v>
      </c>
      <c r="BG114" s="32">
        <v>77.212422360248439</v>
      </c>
      <c r="BH114" s="32">
        <v>0</v>
      </c>
      <c r="BI114" s="32">
        <v>0</v>
      </c>
      <c r="BJ114" s="32">
        <v>0</v>
      </c>
      <c r="BK114" s="32">
        <v>0</v>
      </c>
      <c r="BL114" s="32">
        <v>32.266064504319523</v>
      </c>
      <c r="BM114" s="32">
        <v>0</v>
      </c>
      <c r="BN114" s="32">
        <v>23.0242048</v>
      </c>
      <c r="BO114" s="32">
        <v>0</v>
      </c>
      <c r="BP114" s="32">
        <v>1.5415670377802719</v>
      </c>
      <c r="BQ114" s="32">
        <v>0</v>
      </c>
      <c r="BR114" s="32">
        <v>2.6482524640337721</v>
      </c>
      <c r="BS114" s="32">
        <v>0</v>
      </c>
      <c r="BT114" s="32">
        <v>0</v>
      </c>
      <c r="BU114" s="32">
        <v>0</v>
      </c>
      <c r="BV114" s="44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54"/>
      <c r="ER114" s="54"/>
      <c r="ES114" s="44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54"/>
      <c r="HO114" s="54"/>
      <c r="HP114" s="44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</row>
    <row r="115" spans="1:252" ht="12.75" customHeight="1" x14ac:dyDescent="0.2">
      <c r="A115" s="44" t="s">
        <v>342</v>
      </c>
      <c r="B115" s="54">
        <f t="shared" si="2"/>
        <v>115.98764844018886</v>
      </c>
      <c r="C115" s="54">
        <f t="shared" si="3"/>
        <v>95.453000000000003</v>
      </c>
      <c r="D115" s="32">
        <v>0</v>
      </c>
      <c r="E115" s="32">
        <v>0</v>
      </c>
      <c r="F115" s="32">
        <v>0.5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0.31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18.113160000000001</v>
      </c>
      <c r="AW115" s="32">
        <v>0</v>
      </c>
      <c r="AX115" s="32">
        <v>18.094285680000002</v>
      </c>
      <c r="AY115" s="32">
        <v>0</v>
      </c>
      <c r="AZ115" s="32">
        <v>17.347799999999999</v>
      </c>
      <c r="BA115" s="32">
        <v>0</v>
      </c>
      <c r="BB115" s="32">
        <v>11.624827203920718</v>
      </c>
      <c r="BC115" s="32">
        <v>0</v>
      </c>
      <c r="BD115" s="32">
        <v>24.707599999999999</v>
      </c>
      <c r="BE115" s="32">
        <v>95.143000000000001</v>
      </c>
      <c r="BF115" s="32">
        <v>8.4994562746703437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8.0665161260798808</v>
      </c>
      <c r="BM115" s="32">
        <v>0</v>
      </c>
      <c r="BN115" s="32">
        <v>7.6747360000000002</v>
      </c>
      <c r="BO115" s="32">
        <v>0</v>
      </c>
      <c r="BP115" s="32">
        <v>0.77076660795486118</v>
      </c>
      <c r="BQ115" s="32">
        <v>0</v>
      </c>
      <c r="BR115" s="32">
        <v>0.58850054756306047</v>
      </c>
      <c r="BS115" s="32">
        <v>0</v>
      </c>
      <c r="BT115" s="32">
        <v>0</v>
      </c>
      <c r="BU115" s="32">
        <v>0</v>
      </c>
      <c r="BV115" s="44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54"/>
      <c r="ER115" s="54"/>
      <c r="ES115" s="44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54"/>
      <c r="HO115" s="54"/>
      <c r="HP115" s="44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</row>
    <row r="116" spans="1:252" ht="12.75" customHeight="1" x14ac:dyDescent="0.2">
      <c r="A116" s="44" t="s">
        <v>141</v>
      </c>
      <c r="B116" s="54">
        <f t="shared" si="2"/>
        <v>63.691856659079662</v>
      </c>
      <c r="C116" s="54">
        <f t="shared" si="3"/>
        <v>7713.5510000000004</v>
      </c>
      <c r="D116" s="32">
        <v>0</v>
      </c>
      <c r="E116" s="32">
        <v>-0.83099999999999996</v>
      </c>
      <c r="F116" s="32">
        <v>0</v>
      </c>
      <c r="G116" s="32">
        <v>0</v>
      </c>
      <c r="H116" s="32">
        <v>5</v>
      </c>
      <c r="I116" s="32">
        <v>0</v>
      </c>
      <c r="J116" s="32">
        <v>0</v>
      </c>
      <c r="K116" s="32">
        <v>0</v>
      </c>
      <c r="L116" s="32">
        <v>0</v>
      </c>
      <c r="M116" s="32">
        <v>824.60699999999997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0.85</v>
      </c>
      <c r="AA116" s="32">
        <v>29.975000000000001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7.7627100000000002</v>
      </c>
      <c r="AW116" s="32">
        <v>6834.8249999999998</v>
      </c>
      <c r="AX116" s="32">
        <v>7.7542856999999987</v>
      </c>
      <c r="AY116" s="32">
        <v>0</v>
      </c>
      <c r="AZ116" s="32">
        <v>6.5057999999999998</v>
      </c>
      <c r="BA116" s="32">
        <v>0</v>
      </c>
      <c r="BB116" s="32">
        <v>5.284137757263915</v>
      </c>
      <c r="BC116" s="32">
        <v>0</v>
      </c>
      <c r="BD116" s="32">
        <v>10.5944</v>
      </c>
      <c r="BE116" s="32">
        <v>24.975000000000001</v>
      </c>
      <c r="BF116" s="32">
        <v>3.562608184510176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8.0665161260798808</v>
      </c>
      <c r="BM116" s="32">
        <v>0</v>
      </c>
      <c r="BN116" s="32">
        <v>7.6747360000000002</v>
      </c>
      <c r="BO116" s="32">
        <v>0</v>
      </c>
      <c r="BP116" s="32">
        <v>4.8162343662632078E-2</v>
      </c>
      <c r="BQ116" s="32">
        <v>0</v>
      </c>
      <c r="BR116" s="32">
        <v>0.58850054756306047</v>
      </c>
      <c r="BS116" s="32">
        <v>0</v>
      </c>
      <c r="BT116" s="32">
        <v>0</v>
      </c>
      <c r="BU116" s="32">
        <v>0</v>
      </c>
      <c r="BV116" s="44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54"/>
      <c r="ER116" s="54"/>
      <c r="ES116" s="44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54"/>
      <c r="HO116" s="54"/>
      <c r="HP116" s="44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</row>
    <row r="117" spans="1:252" ht="12.75" customHeight="1" x14ac:dyDescent="0.2">
      <c r="A117" s="44" t="s">
        <v>142</v>
      </c>
      <c r="B117" s="54">
        <f t="shared" si="2"/>
        <v>548.65526244112652</v>
      </c>
      <c r="C117" s="54">
        <f t="shared" si="3"/>
        <v>51.460956521738836</v>
      </c>
      <c r="D117" s="32">
        <v>523.86</v>
      </c>
      <c r="E117" s="32">
        <v>0.25399999999990541</v>
      </c>
      <c r="F117" s="32">
        <v>1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0.21999999999979991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2.5877400000000002</v>
      </c>
      <c r="AW117" s="32">
        <v>0</v>
      </c>
      <c r="AX117" s="32">
        <v>2.5849999800000001</v>
      </c>
      <c r="AY117" s="32">
        <v>0</v>
      </c>
      <c r="AZ117" s="32">
        <v>4.3367999999999993</v>
      </c>
      <c r="BA117" s="32">
        <v>0.1</v>
      </c>
      <c r="BB117" s="32">
        <v>1.0565516893928892</v>
      </c>
      <c r="BC117" s="32">
        <v>0</v>
      </c>
      <c r="BD117" s="32">
        <v>3.5340000000000003</v>
      </c>
      <c r="BE117" s="32">
        <v>50</v>
      </c>
      <c r="BF117" s="32">
        <v>1.1878818174678447</v>
      </c>
      <c r="BG117" s="32">
        <v>0.88695652173913042</v>
      </c>
      <c r="BH117" s="32">
        <v>0</v>
      </c>
      <c r="BI117" s="32">
        <v>0</v>
      </c>
      <c r="BJ117" s="32">
        <v>0</v>
      </c>
      <c r="BK117" s="32">
        <v>0</v>
      </c>
      <c r="BL117" s="32">
        <v>4.0332580630399404</v>
      </c>
      <c r="BM117" s="32">
        <v>0</v>
      </c>
      <c r="BN117" s="32">
        <v>3.8373680000000001</v>
      </c>
      <c r="BO117" s="32">
        <v>0</v>
      </c>
      <c r="BP117" s="32">
        <v>4.8162343662632078E-2</v>
      </c>
      <c r="BQ117" s="32">
        <v>0</v>
      </c>
      <c r="BR117" s="32">
        <v>0.58850054756306047</v>
      </c>
      <c r="BS117" s="32">
        <v>0</v>
      </c>
      <c r="BT117" s="32">
        <v>0</v>
      </c>
      <c r="BU117" s="32">
        <v>0</v>
      </c>
      <c r="BV117" s="44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54"/>
      <c r="ER117" s="54"/>
      <c r="ES117" s="44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54"/>
      <c r="HO117" s="54"/>
      <c r="HP117" s="44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</row>
    <row r="118" spans="1:252" ht="12.75" customHeight="1" x14ac:dyDescent="0.2">
      <c r="A118" s="44" t="s">
        <v>143</v>
      </c>
      <c r="B118" s="54">
        <f t="shared" si="2"/>
        <v>9530.1387285414094</v>
      </c>
      <c r="C118" s="54">
        <f t="shared" si="3"/>
        <v>1664.2370683229824</v>
      </c>
      <c r="D118" s="32">
        <v>694.226</v>
      </c>
      <c r="E118" s="32">
        <v>0</v>
      </c>
      <c r="F118" s="32">
        <v>50</v>
      </c>
      <c r="G118" s="32">
        <v>0</v>
      </c>
      <c r="H118" s="32">
        <v>215</v>
      </c>
      <c r="I118" s="32">
        <v>0</v>
      </c>
      <c r="J118" s="32">
        <v>4889.509</v>
      </c>
      <c r="K118" s="32">
        <v>100.00000000000091</v>
      </c>
      <c r="L118" s="32">
        <v>0</v>
      </c>
      <c r="M118" s="32">
        <v>1000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40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25</v>
      </c>
      <c r="AE118" s="32">
        <v>250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45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657.24669000000006</v>
      </c>
      <c r="AW118" s="32">
        <v>0</v>
      </c>
      <c r="AX118" s="32">
        <v>653.96928600000001</v>
      </c>
      <c r="AY118" s="32">
        <v>0</v>
      </c>
      <c r="AZ118" s="32">
        <v>604.89659999999992</v>
      </c>
      <c r="BA118" s="32">
        <v>0</v>
      </c>
      <c r="BB118" s="32">
        <v>406.85653834453001</v>
      </c>
      <c r="BC118" s="32">
        <v>0</v>
      </c>
      <c r="BD118" s="32">
        <v>892.99239999999998</v>
      </c>
      <c r="BE118" s="32">
        <v>35</v>
      </c>
      <c r="BF118" s="32">
        <v>304.75885693574816</v>
      </c>
      <c r="BG118" s="32">
        <v>216.54906832298136</v>
      </c>
      <c r="BH118" s="32">
        <v>0</v>
      </c>
      <c r="BI118" s="32">
        <v>0</v>
      </c>
      <c r="BJ118" s="32">
        <v>0</v>
      </c>
      <c r="BK118" s="32">
        <v>17.687999999999999</v>
      </c>
      <c r="BL118" s="32">
        <v>64.532129008639046</v>
      </c>
      <c r="BM118" s="32">
        <v>0</v>
      </c>
      <c r="BN118" s="32">
        <v>23.0242048</v>
      </c>
      <c r="BO118" s="32">
        <v>0</v>
      </c>
      <c r="BP118" s="32">
        <v>0.77076660795486118</v>
      </c>
      <c r="BQ118" s="32">
        <v>0</v>
      </c>
      <c r="BR118" s="32">
        <v>7.3562568445382555</v>
      </c>
      <c r="BS118" s="32">
        <v>0</v>
      </c>
      <c r="BT118" s="32">
        <v>0</v>
      </c>
      <c r="BU118" s="32">
        <v>0</v>
      </c>
      <c r="BV118" s="44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54"/>
      <c r="ER118" s="54"/>
      <c r="ES118" s="44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54"/>
      <c r="HO118" s="54"/>
      <c r="HP118" s="44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</row>
    <row r="119" spans="1:252" ht="12.75" customHeight="1" x14ac:dyDescent="0.2">
      <c r="A119" s="44" t="s">
        <v>144</v>
      </c>
      <c r="B119" s="54">
        <f t="shared" si="2"/>
        <v>656.55760285223187</v>
      </c>
      <c r="C119" s="54">
        <f t="shared" si="3"/>
        <v>1.0569999999999999</v>
      </c>
      <c r="D119" s="32">
        <v>500.21899999999999</v>
      </c>
      <c r="E119" s="32">
        <v>0</v>
      </c>
      <c r="F119" s="32">
        <v>1</v>
      </c>
      <c r="G119" s="32">
        <v>0</v>
      </c>
      <c r="H119" s="32">
        <v>5</v>
      </c>
      <c r="I119" s="32">
        <v>0</v>
      </c>
      <c r="J119" s="32">
        <v>120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2.5877400000000002</v>
      </c>
      <c r="AW119" s="32">
        <v>0</v>
      </c>
      <c r="AX119" s="32">
        <v>2.5849999800000001</v>
      </c>
      <c r="AY119" s="32">
        <v>0</v>
      </c>
      <c r="AZ119" s="32">
        <v>2.1492</v>
      </c>
      <c r="BA119" s="32">
        <v>0</v>
      </c>
      <c r="BB119" s="32">
        <v>1.0565516893928892</v>
      </c>
      <c r="BC119" s="32">
        <v>0</v>
      </c>
      <c r="BD119" s="32">
        <v>3.5340000000000003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8.0665161260798808</v>
      </c>
      <c r="BM119" s="32">
        <v>0</v>
      </c>
      <c r="BN119" s="32">
        <v>7.6747360000000002</v>
      </c>
      <c r="BO119" s="32">
        <v>0</v>
      </c>
      <c r="BP119" s="32">
        <v>9.6358509195813763E-2</v>
      </c>
      <c r="BQ119" s="32">
        <v>0</v>
      </c>
      <c r="BR119" s="32">
        <v>0.58850054756306047</v>
      </c>
      <c r="BS119" s="32">
        <v>1.0569999999999999</v>
      </c>
      <c r="BT119" s="32">
        <v>0</v>
      </c>
      <c r="BU119" s="32">
        <v>0</v>
      </c>
      <c r="BV119" s="44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54"/>
      <c r="ER119" s="54"/>
      <c r="ES119" s="44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54"/>
      <c r="HO119" s="54"/>
      <c r="HP119" s="44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</row>
    <row r="120" spans="1:252" ht="12.75" customHeight="1" x14ac:dyDescent="0.2">
      <c r="A120" s="44" t="s">
        <v>145</v>
      </c>
      <c r="B120" s="54">
        <f t="shared" si="2"/>
        <v>182.74000478515953</v>
      </c>
      <c r="C120" s="54">
        <f t="shared" si="3"/>
        <v>11.02</v>
      </c>
      <c r="D120" s="32">
        <v>0</v>
      </c>
      <c r="E120" s="32">
        <v>0</v>
      </c>
      <c r="F120" s="32">
        <v>10</v>
      </c>
      <c r="G120" s="32">
        <v>0</v>
      </c>
      <c r="H120" s="32">
        <v>0</v>
      </c>
      <c r="I120" s="32">
        <v>0</v>
      </c>
      <c r="J120" s="32">
        <v>108.5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9.8759999999999994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7.7627100000000002</v>
      </c>
      <c r="AW120" s="32">
        <v>-0.92700000000000005</v>
      </c>
      <c r="AX120" s="32">
        <v>7.7542856999999987</v>
      </c>
      <c r="AY120" s="32">
        <v>0</v>
      </c>
      <c r="AZ120" s="32">
        <v>8.6747999999999994</v>
      </c>
      <c r="BA120" s="32">
        <v>2.0710000000000002</v>
      </c>
      <c r="BB120" s="32">
        <v>5.284137757263915</v>
      </c>
      <c r="BC120" s="32">
        <v>0</v>
      </c>
      <c r="BD120" s="32">
        <v>10.5944</v>
      </c>
      <c r="BE120" s="32">
        <v>0</v>
      </c>
      <c r="BF120" s="32">
        <v>3.562608184510176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16.133032252159762</v>
      </c>
      <c r="BM120" s="32">
        <v>0</v>
      </c>
      <c r="BN120" s="32">
        <v>3.8373680000000001</v>
      </c>
      <c r="BO120" s="32">
        <v>0</v>
      </c>
      <c r="BP120" s="32">
        <v>4.8162343662632078E-2</v>
      </c>
      <c r="BQ120" s="32">
        <v>0</v>
      </c>
      <c r="BR120" s="32">
        <v>0.58850054756306047</v>
      </c>
      <c r="BS120" s="32">
        <v>0</v>
      </c>
      <c r="BT120" s="32">
        <v>0</v>
      </c>
      <c r="BU120" s="32">
        <v>0</v>
      </c>
      <c r="BV120" s="44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54"/>
      <c r="ER120" s="54"/>
      <c r="ES120" s="44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54"/>
      <c r="HO120" s="54"/>
      <c r="HP120" s="44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</row>
    <row r="121" spans="1:252" ht="12.75" customHeight="1" x14ac:dyDescent="0.2">
      <c r="A121" s="44" t="s">
        <v>146</v>
      </c>
      <c r="B121" s="54">
        <f t="shared" si="2"/>
        <v>288.50349832377782</v>
      </c>
      <c r="C121" s="54">
        <f t="shared" si="3"/>
        <v>174.84924223602482</v>
      </c>
      <c r="D121" s="32">
        <v>0</v>
      </c>
      <c r="E121" s="32">
        <v>0</v>
      </c>
      <c r="F121" s="32">
        <v>0.26800000000000002</v>
      </c>
      <c r="G121" s="32">
        <v>0</v>
      </c>
      <c r="H121" s="32">
        <v>0</v>
      </c>
      <c r="I121" s="32">
        <v>0</v>
      </c>
      <c r="J121" s="32">
        <v>0</v>
      </c>
      <c r="K121" s="32">
        <v>32.594000000000001</v>
      </c>
      <c r="L121" s="32">
        <v>0</v>
      </c>
      <c r="M121" s="32">
        <v>0</v>
      </c>
      <c r="N121" s="32">
        <v>0</v>
      </c>
      <c r="O121" s="32">
        <v>117.505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8.6590000000000007</v>
      </c>
      <c r="AD121" s="32">
        <v>33.966999999999999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1.89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43.98903</v>
      </c>
      <c r="AW121" s="32">
        <v>0</v>
      </c>
      <c r="AX121" s="32">
        <v>43.942857119999992</v>
      </c>
      <c r="AY121" s="32">
        <v>0</v>
      </c>
      <c r="AZ121" s="32">
        <v>34.381799999999998</v>
      </c>
      <c r="BA121" s="32">
        <v>0</v>
      </c>
      <c r="BB121" s="32">
        <v>27.475861165412997</v>
      </c>
      <c r="BC121" s="32">
        <v>0</v>
      </c>
      <c r="BD121" s="32">
        <v>60.002000000000002</v>
      </c>
      <c r="BE121" s="32">
        <v>0</v>
      </c>
      <c r="BF121" s="32">
        <v>19.984322729446223</v>
      </c>
      <c r="BG121" s="32">
        <v>14.201242236024843</v>
      </c>
      <c r="BH121" s="32">
        <v>0</v>
      </c>
      <c r="BI121" s="32">
        <v>0</v>
      </c>
      <c r="BJ121" s="32">
        <v>0</v>
      </c>
      <c r="BK121" s="32">
        <v>0</v>
      </c>
      <c r="BL121" s="32">
        <v>16.133032252159762</v>
      </c>
      <c r="BM121" s="32">
        <v>0</v>
      </c>
      <c r="BN121" s="32">
        <v>7.6747360000000002</v>
      </c>
      <c r="BO121" s="32">
        <v>0</v>
      </c>
      <c r="BP121" s="32">
        <v>9.6358509195813763E-2</v>
      </c>
      <c r="BQ121" s="32">
        <v>0</v>
      </c>
      <c r="BR121" s="32">
        <v>0.58850054756306047</v>
      </c>
      <c r="BS121" s="32">
        <v>0</v>
      </c>
      <c r="BT121" s="32">
        <v>0</v>
      </c>
      <c r="BU121" s="32">
        <v>0</v>
      </c>
      <c r="BV121" s="44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54"/>
      <c r="ER121" s="54"/>
      <c r="ES121" s="44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54"/>
      <c r="HO121" s="54"/>
      <c r="HP121" s="44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</row>
    <row r="122" spans="1:252" ht="12.75" customHeight="1" x14ac:dyDescent="0.2">
      <c r="A122" s="44" t="s">
        <v>147</v>
      </c>
      <c r="B122" s="54">
        <f t="shared" si="2"/>
        <v>16.437230390730623</v>
      </c>
      <c r="C122" s="54">
        <f t="shared" si="3"/>
        <v>0</v>
      </c>
      <c r="D122" s="32">
        <v>0</v>
      </c>
      <c r="E122" s="32">
        <v>0</v>
      </c>
      <c r="F122" s="32">
        <v>0.33400000000000002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2.5877400000000002</v>
      </c>
      <c r="AW122" s="32">
        <v>0</v>
      </c>
      <c r="AX122" s="32">
        <v>2.5849999800000001</v>
      </c>
      <c r="AY122" s="32">
        <v>0</v>
      </c>
      <c r="AZ122" s="32">
        <v>2.1492</v>
      </c>
      <c r="BA122" s="32">
        <v>0</v>
      </c>
      <c r="BB122" s="32">
        <v>0</v>
      </c>
      <c r="BC122" s="32">
        <v>0</v>
      </c>
      <c r="BD122" s="32">
        <v>3.5340000000000003</v>
      </c>
      <c r="BE122" s="32">
        <v>0</v>
      </c>
      <c r="BF122" s="32">
        <v>1.2140323476906798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4.0332580630399404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44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54"/>
      <c r="ER122" s="54"/>
      <c r="ES122" s="44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54"/>
      <c r="HO122" s="54"/>
      <c r="HP122" s="44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</row>
    <row r="123" spans="1:252" ht="12.75" customHeight="1" x14ac:dyDescent="0.2">
      <c r="A123" s="44" t="s">
        <v>148</v>
      </c>
      <c r="B123" s="54">
        <f t="shared" si="2"/>
        <v>29.475139514868587</v>
      </c>
      <c r="C123" s="54">
        <f t="shared" si="3"/>
        <v>-4.2969999999999997</v>
      </c>
      <c r="D123" s="32">
        <v>0</v>
      </c>
      <c r="E123" s="32">
        <v>-4.2969999999999997</v>
      </c>
      <c r="F123" s="32">
        <v>0</v>
      </c>
      <c r="G123" s="32">
        <v>0</v>
      </c>
      <c r="H123" s="32">
        <v>0</v>
      </c>
      <c r="I123" s="32">
        <v>0</v>
      </c>
      <c r="J123" s="32">
        <v>5.61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2.5877400000000002</v>
      </c>
      <c r="AW123" s="32">
        <v>0</v>
      </c>
      <c r="AX123" s="32">
        <v>2.5849999800000001</v>
      </c>
      <c r="AY123" s="32">
        <v>0</v>
      </c>
      <c r="AZ123" s="32">
        <v>4.3367999999999993</v>
      </c>
      <c r="BA123" s="32">
        <v>0</v>
      </c>
      <c r="BB123" s="32">
        <v>1.0565516893928892</v>
      </c>
      <c r="BC123" s="32">
        <v>0</v>
      </c>
      <c r="BD123" s="32">
        <v>3.5340000000000003</v>
      </c>
      <c r="BE123" s="32">
        <v>0</v>
      </c>
      <c r="BF123" s="32">
        <v>1.187680491210062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4.0332580630399404</v>
      </c>
      <c r="BM123" s="32">
        <v>0</v>
      </c>
      <c r="BN123" s="32">
        <v>3.9074464</v>
      </c>
      <c r="BO123" s="32">
        <v>0</v>
      </c>
      <c r="BP123" s="32">
        <v>4.8162343662632078E-2</v>
      </c>
      <c r="BQ123" s="32">
        <v>0</v>
      </c>
      <c r="BR123" s="32">
        <v>0.58850054756306047</v>
      </c>
      <c r="BS123" s="32">
        <v>0</v>
      </c>
      <c r="BT123" s="32">
        <v>0</v>
      </c>
      <c r="BU123" s="32">
        <v>0</v>
      </c>
      <c r="BV123" s="44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54"/>
      <c r="ER123" s="54"/>
      <c r="ES123" s="44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54"/>
      <c r="HO123" s="54"/>
      <c r="HP123" s="44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</row>
    <row r="124" spans="1:252" ht="12.75" customHeight="1" x14ac:dyDescent="0.2">
      <c r="A124" s="44" t="s">
        <v>149</v>
      </c>
      <c r="B124" s="54">
        <f t="shared" si="2"/>
        <v>338.43411940036026</v>
      </c>
      <c r="C124" s="54">
        <f t="shared" si="3"/>
        <v>21.952490683229811</v>
      </c>
      <c r="D124" s="32">
        <v>138</v>
      </c>
      <c r="E124" s="32">
        <v>0</v>
      </c>
      <c r="F124" s="32">
        <v>7.5</v>
      </c>
      <c r="G124" s="32">
        <v>0</v>
      </c>
      <c r="H124" s="32">
        <v>3.2050000000000001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5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5</v>
      </c>
      <c r="Y124" s="32">
        <v>10.5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28.463609999999999</v>
      </c>
      <c r="AW124" s="32">
        <v>0</v>
      </c>
      <c r="AX124" s="32">
        <v>28.43357142</v>
      </c>
      <c r="AY124" s="32">
        <v>0</v>
      </c>
      <c r="AZ124" s="32">
        <v>28.1892</v>
      </c>
      <c r="BA124" s="32">
        <v>0</v>
      </c>
      <c r="BB124" s="32">
        <v>17.965516650577523</v>
      </c>
      <c r="BC124" s="32">
        <v>0</v>
      </c>
      <c r="BD124" s="32">
        <v>38.828400000000002</v>
      </c>
      <c r="BE124" s="32">
        <v>0</v>
      </c>
      <c r="BF124" s="32">
        <v>13.356194020864189</v>
      </c>
      <c r="BG124" s="32">
        <v>9.7614906832298125</v>
      </c>
      <c r="BH124" s="32">
        <v>0</v>
      </c>
      <c r="BI124" s="32">
        <v>0</v>
      </c>
      <c r="BJ124" s="32">
        <v>0</v>
      </c>
      <c r="BK124" s="32">
        <v>0</v>
      </c>
      <c r="BL124" s="32">
        <v>16.133032252159762</v>
      </c>
      <c r="BM124" s="32">
        <v>0</v>
      </c>
      <c r="BN124" s="32">
        <v>7.6747360000000002</v>
      </c>
      <c r="BO124" s="32">
        <v>0</v>
      </c>
      <c r="BP124" s="32">
        <v>9.6358509195813763E-2</v>
      </c>
      <c r="BQ124" s="32">
        <v>0</v>
      </c>
      <c r="BR124" s="32">
        <v>0.58850054756306047</v>
      </c>
      <c r="BS124" s="32">
        <v>1.6910000000000001</v>
      </c>
      <c r="BT124" s="32">
        <v>0</v>
      </c>
      <c r="BU124" s="32">
        <v>0</v>
      </c>
      <c r="BV124" s="44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54"/>
      <c r="ER124" s="54"/>
      <c r="ES124" s="44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54"/>
      <c r="HO124" s="54"/>
      <c r="HP124" s="44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</row>
    <row r="125" spans="1:252" ht="12.75" customHeight="1" x14ac:dyDescent="0.2">
      <c r="A125" s="44" t="s">
        <v>150</v>
      </c>
      <c r="B125" s="54">
        <f t="shared" si="2"/>
        <v>33833.166088766608</v>
      </c>
      <c r="C125" s="54">
        <f t="shared" si="3"/>
        <v>14215.594923478264</v>
      </c>
      <c r="D125" s="32">
        <v>0</v>
      </c>
      <c r="E125" s="32">
        <v>1153.6140000000014</v>
      </c>
      <c r="F125" s="32">
        <v>61.956000000000003</v>
      </c>
      <c r="G125" s="32">
        <v>1482.2739999999999</v>
      </c>
      <c r="H125" s="32">
        <v>70.174999999999997</v>
      </c>
      <c r="I125" s="32">
        <v>0</v>
      </c>
      <c r="J125" s="32">
        <v>57.279000000000003</v>
      </c>
      <c r="K125" s="32">
        <v>0</v>
      </c>
      <c r="L125" s="32">
        <v>0</v>
      </c>
      <c r="M125" s="32">
        <v>0</v>
      </c>
      <c r="N125" s="32">
        <v>25</v>
      </c>
      <c r="O125" s="32">
        <v>0</v>
      </c>
      <c r="P125" s="32">
        <v>1666.5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15</v>
      </c>
      <c r="X125" s="32">
        <v>350</v>
      </c>
      <c r="Y125" s="32">
        <v>0</v>
      </c>
      <c r="Z125" s="32">
        <v>0</v>
      </c>
      <c r="AA125" s="32">
        <v>192.76900000000001</v>
      </c>
      <c r="AB125" s="32">
        <v>0</v>
      </c>
      <c r="AC125" s="32">
        <v>1427.241</v>
      </c>
      <c r="AD125" s="32">
        <v>100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128</v>
      </c>
      <c r="AU125" s="32">
        <v>37.290880000000001</v>
      </c>
      <c r="AV125" s="32">
        <v>6124.8123599999999</v>
      </c>
      <c r="AW125" s="32">
        <v>5875.5360000000001</v>
      </c>
      <c r="AX125" s="32">
        <v>6092.5150020000001</v>
      </c>
      <c r="AY125" s="32">
        <v>0</v>
      </c>
      <c r="AZ125" s="32">
        <v>3994.3547999999996</v>
      </c>
      <c r="BA125" s="32">
        <v>0</v>
      </c>
      <c r="BB125" s="32">
        <v>3788.5267719648041</v>
      </c>
      <c r="BC125" s="32">
        <v>0</v>
      </c>
      <c r="BD125" s="32">
        <v>8316.4292000000005</v>
      </c>
      <c r="BE125" s="32">
        <v>0</v>
      </c>
      <c r="BF125" s="32">
        <v>2836.5106760034319</v>
      </c>
      <c r="BG125" s="32">
        <v>2015.5130434782607</v>
      </c>
      <c r="BH125" s="32">
        <v>0</v>
      </c>
      <c r="BI125" s="32">
        <v>0</v>
      </c>
      <c r="BJ125" s="32">
        <v>0</v>
      </c>
      <c r="BK125" s="32">
        <v>0</v>
      </c>
      <c r="BL125" s="32">
        <v>64.532129008639046</v>
      </c>
      <c r="BM125" s="32">
        <v>16.492999999999999</v>
      </c>
      <c r="BN125" s="32">
        <v>76.747350400000002</v>
      </c>
      <c r="BO125" s="32">
        <v>0</v>
      </c>
      <c r="BP125" s="32">
        <v>11.561735872416763</v>
      </c>
      <c r="BQ125" s="32">
        <v>155.50299999999999</v>
      </c>
      <c r="BR125" s="32">
        <v>68.266063517315018</v>
      </c>
      <c r="BS125" s="32">
        <v>1844.3610000000001</v>
      </c>
      <c r="BT125" s="32">
        <v>0</v>
      </c>
      <c r="BU125" s="32">
        <v>0</v>
      </c>
      <c r="BV125" s="44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54"/>
      <c r="ER125" s="54"/>
      <c r="ES125" s="44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54"/>
      <c r="HO125" s="54"/>
      <c r="HP125" s="44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</row>
    <row r="126" spans="1:252" ht="12.75" customHeight="1" x14ac:dyDescent="0.2">
      <c r="A126" s="44" t="s">
        <v>343</v>
      </c>
      <c r="B126" s="54">
        <f t="shared" si="2"/>
        <v>16.501657119798814</v>
      </c>
      <c r="C126" s="54">
        <f t="shared" si="3"/>
        <v>-5.2999999999999999E-2</v>
      </c>
      <c r="D126" s="32">
        <v>0</v>
      </c>
      <c r="E126" s="32">
        <v>-5.2999999999999999E-2</v>
      </c>
      <c r="F126" s="32">
        <v>0.5</v>
      </c>
      <c r="G126" s="32">
        <v>0</v>
      </c>
      <c r="H126" s="32">
        <v>3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2.5877400000000002</v>
      </c>
      <c r="AW126" s="32">
        <v>0</v>
      </c>
      <c r="AX126" s="32">
        <v>0</v>
      </c>
      <c r="AY126" s="32">
        <v>0</v>
      </c>
      <c r="AZ126" s="32">
        <v>2.1617999999999999</v>
      </c>
      <c r="BA126" s="32">
        <v>0</v>
      </c>
      <c r="BB126" s="32">
        <v>0</v>
      </c>
      <c r="BC126" s="32">
        <v>0</v>
      </c>
      <c r="BD126" s="32">
        <v>3.5340000000000003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4.0332580630399404</v>
      </c>
      <c r="BM126" s="32">
        <v>0</v>
      </c>
      <c r="BN126" s="32">
        <v>0</v>
      </c>
      <c r="BO126" s="32">
        <v>0</v>
      </c>
      <c r="BP126" s="32">
        <v>9.6358509195813763E-2</v>
      </c>
      <c r="BQ126" s="32">
        <v>0</v>
      </c>
      <c r="BR126" s="32">
        <v>0.58850054756306047</v>
      </c>
      <c r="BS126" s="32">
        <v>0</v>
      </c>
      <c r="BT126" s="32">
        <v>0</v>
      </c>
      <c r="BU126" s="32">
        <v>0</v>
      </c>
      <c r="BV126" s="44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54"/>
      <c r="ER126" s="54"/>
      <c r="ES126" s="44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54"/>
      <c r="HO126" s="54"/>
      <c r="HP126" s="44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</row>
    <row r="127" spans="1:252" ht="12.75" customHeight="1" x14ac:dyDescent="0.2">
      <c r="A127" s="44" t="s">
        <v>344</v>
      </c>
      <c r="B127" s="54">
        <f t="shared" si="2"/>
        <v>240.60716576736885</v>
      </c>
      <c r="C127" s="54">
        <f t="shared" si="3"/>
        <v>104.30799999999999</v>
      </c>
      <c r="D127" s="32">
        <v>86.912999999999997</v>
      </c>
      <c r="E127" s="32">
        <v>0.125</v>
      </c>
      <c r="F127" s="32">
        <v>8.5120000000000005</v>
      </c>
      <c r="G127" s="32">
        <v>0</v>
      </c>
      <c r="H127" s="32">
        <v>0</v>
      </c>
      <c r="I127" s="32">
        <v>0</v>
      </c>
      <c r="J127" s="32">
        <v>60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30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0.95</v>
      </c>
      <c r="Y127" s="32">
        <v>0.95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3.1349999999999998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5.1749700000000001</v>
      </c>
      <c r="AW127" s="32">
        <v>0</v>
      </c>
      <c r="AX127" s="32">
        <v>5.1699999600000002</v>
      </c>
      <c r="AY127" s="32">
        <v>0</v>
      </c>
      <c r="AZ127" s="32">
        <v>6.4469999999999992</v>
      </c>
      <c r="BA127" s="32">
        <v>9.8000000000000004E-2</v>
      </c>
      <c r="BB127" s="32">
        <v>3.1696550681786682</v>
      </c>
      <c r="BC127" s="32">
        <v>0</v>
      </c>
      <c r="BD127" s="32">
        <v>7.0603999999999996</v>
      </c>
      <c r="BE127" s="32">
        <v>100</v>
      </c>
      <c r="BF127" s="32">
        <v>2.4284717245547021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16.133032252159762</v>
      </c>
      <c r="BM127" s="32">
        <v>0</v>
      </c>
      <c r="BN127" s="32">
        <v>7.6747360000000002</v>
      </c>
      <c r="BO127" s="32">
        <v>0</v>
      </c>
      <c r="BP127" s="32">
        <v>0.38540021491270543</v>
      </c>
      <c r="BQ127" s="32">
        <v>0</v>
      </c>
      <c r="BR127" s="32">
        <v>0.58850054756306047</v>
      </c>
      <c r="BS127" s="32">
        <v>0</v>
      </c>
      <c r="BT127" s="32">
        <v>0</v>
      </c>
      <c r="BU127" s="32">
        <v>0</v>
      </c>
      <c r="BV127" s="44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54"/>
      <c r="ER127" s="54"/>
      <c r="ES127" s="44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54"/>
      <c r="HO127" s="54"/>
      <c r="HP127" s="44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</row>
    <row r="128" spans="1:252" ht="12.75" customHeight="1" x14ac:dyDescent="0.2">
      <c r="A128" s="44" t="s">
        <v>151</v>
      </c>
      <c r="B128" s="54">
        <f t="shared" si="2"/>
        <v>537.54039696980237</v>
      </c>
      <c r="C128" s="54">
        <f t="shared" si="3"/>
        <v>2549.6061118012426</v>
      </c>
      <c r="D128" s="32">
        <v>0</v>
      </c>
      <c r="E128" s="32">
        <v>435.81200000000001</v>
      </c>
      <c r="F128" s="32">
        <v>19.556999999999999</v>
      </c>
      <c r="G128" s="32">
        <v>0</v>
      </c>
      <c r="H128" s="32">
        <v>19.556999999999999</v>
      </c>
      <c r="I128" s="32">
        <v>0</v>
      </c>
      <c r="J128" s="32">
        <v>10.43</v>
      </c>
      <c r="K128" s="32">
        <v>191.571</v>
      </c>
      <c r="L128" s="32">
        <v>0</v>
      </c>
      <c r="M128" s="32">
        <v>183.42400000000001</v>
      </c>
      <c r="N128" s="32">
        <v>0</v>
      </c>
      <c r="O128" s="32">
        <v>233.76599999999999</v>
      </c>
      <c r="P128" s="32">
        <v>0</v>
      </c>
      <c r="Q128" s="32">
        <v>0</v>
      </c>
      <c r="R128" s="32">
        <v>0</v>
      </c>
      <c r="S128" s="32">
        <v>0</v>
      </c>
      <c r="T128" s="32">
        <v>194.768</v>
      </c>
      <c r="U128" s="32">
        <v>0</v>
      </c>
      <c r="V128" s="32">
        <v>0</v>
      </c>
      <c r="W128" s="32">
        <v>0</v>
      </c>
      <c r="X128" s="32">
        <v>26.152000000000001</v>
      </c>
      <c r="Y128" s="32">
        <v>80.429000000000002</v>
      </c>
      <c r="Z128" s="32">
        <v>0</v>
      </c>
      <c r="AA128" s="32">
        <v>0</v>
      </c>
      <c r="AB128" s="32">
        <v>0</v>
      </c>
      <c r="AC128" s="32">
        <v>268.77999999999997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0.30299999999999999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21.102080000000001</v>
      </c>
      <c r="AU128" s="32">
        <v>0</v>
      </c>
      <c r="AV128" s="32">
        <v>7.7627100000000002</v>
      </c>
      <c r="AW128" s="32">
        <v>0</v>
      </c>
      <c r="AX128" s="32">
        <v>0</v>
      </c>
      <c r="AY128" s="32">
        <v>0</v>
      </c>
      <c r="AZ128" s="32">
        <v>26.021999999999998</v>
      </c>
      <c r="BA128" s="32">
        <v>194.68100000000001</v>
      </c>
      <c r="BB128" s="32">
        <v>5.284137757263915</v>
      </c>
      <c r="BC128" s="32">
        <v>0</v>
      </c>
      <c r="BD128" s="32">
        <v>176.6224</v>
      </c>
      <c r="BE128" s="32">
        <v>958.178</v>
      </c>
      <c r="BF128" s="32">
        <v>4.3452333750351881</v>
      </c>
      <c r="BG128" s="32">
        <v>2.6621118012422356</v>
      </c>
      <c r="BH128" s="32">
        <v>0</v>
      </c>
      <c r="BI128" s="32">
        <v>0</v>
      </c>
      <c r="BJ128" s="32">
        <v>0</v>
      </c>
      <c r="BK128" s="32">
        <v>0</v>
      </c>
      <c r="BL128" s="32">
        <v>16.133032252159762</v>
      </c>
      <c r="BM128" s="32">
        <v>0</v>
      </c>
      <c r="BN128" s="32">
        <v>7.6747360000000002</v>
      </c>
      <c r="BO128" s="32">
        <v>0</v>
      </c>
      <c r="BP128" s="32">
        <v>1.5415670377802719</v>
      </c>
      <c r="BQ128" s="32">
        <v>0</v>
      </c>
      <c r="BR128" s="32">
        <v>0.58850054756306047</v>
      </c>
      <c r="BS128" s="32">
        <v>0</v>
      </c>
      <c r="BT128" s="32">
        <v>0</v>
      </c>
      <c r="BU128" s="32">
        <v>0</v>
      </c>
      <c r="BV128" s="44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54"/>
      <c r="ER128" s="54"/>
      <c r="ES128" s="44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54"/>
      <c r="HO128" s="54"/>
      <c r="HP128" s="44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</row>
    <row r="129" spans="1:252" ht="12.75" customHeight="1" x14ac:dyDescent="0.2">
      <c r="A129" s="44" t="s">
        <v>152</v>
      </c>
      <c r="B129" s="54">
        <f t="shared" si="2"/>
        <v>195.392924061652</v>
      </c>
      <c r="C129" s="54">
        <f t="shared" si="3"/>
        <v>675.35415527950306</v>
      </c>
      <c r="D129" s="32">
        <v>17</v>
      </c>
      <c r="E129" s="32">
        <v>50</v>
      </c>
      <c r="F129" s="32">
        <v>7</v>
      </c>
      <c r="G129" s="32">
        <v>0</v>
      </c>
      <c r="H129" s="32">
        <v>4</v>
      </c>
      <c r="I129" s="32">
        <v>0</v>
      </c>
      <c r="J129" s="32">
        <v>105.39100000000001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3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1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5</v>
      </c>
      <c r="AO129" s="32">
        <v>10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5.1749700000000001</v>
      </c>
      <c r="AW129" s="32">
        <v>562.57899999999995</v>
      </c>
      <c r="AX129" s="32">
        <v>5.1699999600000002</v>
      </c>
      <c r="AY129" s="32">
        <v>0</v>
      </c>
      <c r="AZ129" s="32">
        <v>6.5057999999999998</v>
      </c>
      <c r="BA129" s="32">
        <v>0</v>
      </c>
      <c r="BB129" s="32">
        <v>3.1696550681786682</v>
      </c>
      <c r="BC129" s="32">
        <v>0</v>
      </c>
      <c r="BD129" s="32">
        <v>7.0603999999999996</v>
      </c>
      <c r="BE129" s="32">
        <v>50</v>
      </c>
      <c r="BF129" s="32">
        <v>2.4284717245547021</v>
      </c>
      <c r="BG129" s="32">
        <v>1.7751552795031054</v>
      </c>
      <c r="BH129" s="32">
        <v>0</v>
      </c>
      <c r="BI129" s="32">
        <v>0</v>
      </c>
      <c r="BJ129" s="32">
        <v>0</v>
      </c>
      <c r="BK129" s="32">
        <v>0</v>
      </c>
      <c r="BL129" s="32">
        <v>16.133032252159762</v>
      </c>
      <c r="BM129" s="32">
        <v>0</v>
      </c>
      <c r="BN129" s="32">
        <v>7.6747360000000002</v>
      </c>
      <c r="BO129" s="32">
        <v>0</v>
      </c>
      <c r="BP129" s="32">
        <v>9.6358509195813763E-2</v>
      </c>
      <c r="BQ129" s="32">
        <v>0</v>
      </c>
      <c r="BR129" s="32">
        <v>0.58850054756306047</v>
      </c>
      <c r="BS129" s="32">
        <v>0</v>
      </c>
      <c r="BT129" s="32">
        <v>0</v>
      </c>
      <c r="BU129" s="32">
        <v>0</v>
      </c>
      <c r="BV129" s="44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54"/>
      <c r="ER129" s="54"/>
      <c r="ES129" s="44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54"/>
      <c r="HO129" s="54"/>
      <c r="HP129" s="44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</row>
    <row r="130" spans="1:252" ht="12.75" customHeight="1" x14ac:dyDescent="0.2">
      <c r="A130" s="44" t="s">
        <v>153</v>
      </c>
      <c r="B130" s="54">
        <f t="shared" si="2"/>
        <v>90.004067618170723</v>
      </c>
      <c r="C130" s="54">
        <f t="shared" si="3"/>
        <v>0.42599999999999999</v>
      </c>
      <c r="D130" s="32">
        <v>0</v>
      </c>
      <c r="E130" s="32">
        <v>0</v>
      </c>
      <c r="F130" s="32">
        <v>6.5190000000000001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5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3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0.42599999999999999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1.92</v>
      </c>
      <c r="AU130" s="32">
        <v>0</v>
      </c>
      <c r="AV130" s="32">
        <v>10.35045</v>
      </c>
      <c r="AW130" s="32">
        <v>0</v>
      </c>
      <c r="AX130" s="32">
        <v>10.339285680000001</v>
      </c>
      <c r="AY130" s="32">
        <v>0</v>
      </c>
      <c r="AZ130" s="32">
        <v>10.842000000000001</v>
      </c>
      <c r="BA130" s="32">
        <v>0</v>
      </c>
      <c r="BB130" s="32">
        <v>6.3406894466568042</v>
      </c>
      <c r="BC130" s="32">
        <v>0</v>
      </c>
      <c r="BD130" s="32">
        <v>14.120799999999999</v>
      </c>
      <c r="BE130" s="32">
        <v>0</v>
      </c>
      <c r="BF130" s="32">
        <v>4.8566896029582871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8.0665161260798808</v>
      </c>
      <c r="BM130" s="32">
        <v>0</v>
      </c>
      <c r="BN130" s="32">
        <v>7.6747360000000002</v>
      </c>
      <c r="BO130" s="32">
        <v>0</v>
      </c>
      <c r="BP130" s="32">
        <v>0.38540021491270543</v>
      </c>
      <c r="BQ130" s="32">
        <v>0</v>
      </c>
      <c r="BR130" s="32">
        <v>0.58850054756306047</v>
      </c>
      <c r="BS130" s="32">
        <v>0</v>
      </c>
      <c r="BT130" s="32">
        <v>0</v>
      </c>
      <c r="BU130" s="32">
        <v>0</v>
      </c>
      <c r="BV130" s="44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54"/>
      <c r="ER130" s="54"/>
      <c r="ES130" s="44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54"/>
      <c r="HO130" s="54"/>
      <c r="HP130" s="44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</row>
    <row r="131" spans="1:252" ht="12.75" customHeight="1" x14ac:dyDescent="0.2">
      <c r="A131" s="44" t="s">
        <v>154</v>
      </c>
      <c r="B131" s="54">
        <f t="shared" si="2"/>
        <v>3617.8267110894544</v>
      </c>
      <c r="C131" s="54">
        <f t="shared" si="3"/>
        <v>1476.1663788819867</v>
      </c>
      <c r="D131" s="32">
        <v>914.43600000000004</v>
      </c>
      <c r="E131" s="32">
        <v>9.3999999999141437E-2</v>
      </c>
      <c r="F131" s="32">
        <v>20</v>
      </c>
      <c r="G131" s="32">
        <v>0</v>
      </c>
      <c r="H131" s="32">
        <v>10.089</v>
      </c>
      <c r="I131" s="32">
        <v>0</v>
      </c>
      <c r="J131" s="32">
        <v>128.27699999999999</v>
      </c>
      <c r="K131" s="32">
        <v>118.89000000000001</v>
      </c>
      <c r="L131" s="32">
        <v>0</v>
      </c>
      <c r="M131" s="32">
        <v>0</v>
      </c>
      <c r="N131" s="32">
        <v>1000</v>
      </c>
      <c r="O131" s="32">
        <v>28.588999999999999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10.039999999999999</v>
      </c>
      <c r="Z131" s="32">
        <v>0</v>
      </c>
      <c r="AA131" s="32">
        <v>0</v>
      </c>
      <c r="AB131" s="32">
        <v>0</v>
      </c>
      <c r="AC131" s="32">
        <v>5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640</v>
      </c>
      <c r="AU131" s="32">
        <v>1.28</v>
      </c>
      <c r="AV131" s="32">
        <v>150.07974000000002</v>
      </c>
      <c r="AW131" s="32">
        <v>119.235</v>
      </c>
      <c r="AX131" s="32">
        <v>149.92214285999998</v>
      </c>
      <c r="AY131" s="32">
        <v>0</v>
      </c>
      <c r="AZ131" s="32">
        <v>134.4462</v>
      </c>
      <c r="BA131" s="32">
        <v>1074.6579999999999</v>
      </c>
      <c r="BB131" s="32">
        <v>92.995859010766807</v>
      </c>
      <c r="BC131" s="32">
        <v>54.298999999999999</v>
      </c>
      <c r="BD131" s="32">
        <v>204.72120000000001</v>
      </c>
      <c r="BE131" s="32">
        <v>0</v>
      </c>
      <c r="BF131" s="32">
        <v>67.995580170838309</v>
      </c>
      <c r="BG131" s="32">
        <v>49.699378881987577</v>
      </c>
      <c r="BH131" s="32">
        <v>0</v>
      </c>
      <c r="BI131" s="32">
        <v>0</v>
      </c>
      <c r="BJ131" s="32">
        <v>0</v>
      </c>
      <c r="BK131" s="32">
        <v>14.382</v>
      </c>
      <c r="BL131" s="32">
        <v>64.532129008639046</v>
      </c>
      <c r="BM131" s="32">
        <v>0</v>
      </c>
      <c r="BN131" s="32">
        <v>38.373675200000001</v>
      </c>
      <c r="BO131" s="32">
        <v>0</v>
      </c>
      <c r="BP131" s="32">
        <v>0.1926831965210779</v>
      </c>
      <c r="BQ131" s="32">
        <v>0</v>
      </c>
      <c r="BR131" s="32">
        <v>1.7655016426891814</v>
      </c>
      <c r="BS131" s="32">
        <v>0</v>
      </c>
      <c r="BT131" s="32">
        <v>0</v>
      </c>
      <c r="BU131" s="32">
        <v>0</v>
      </c>
      <c r="BV131" s="44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54"/>
      <c r="ER131" s="54"/>
      <c r="ES131" s="44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54"/>
      <c r="HO131" s="54"/>
      <c r="HP131" s="44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</row>
    <row r="132" spans="1:252" ht="12.75" customHeight="1" x14ac:dyDescent="0.2">
      <c r="A132" s="44" t="s">
        <v>155</v>
      </c>
      <c r="B132" s="54">
        <f t="shared" si="2"/>
        <v>81.847870596039712</v>
      </c>
      <c r="C132" s="54">
        <f t="shared" si="3"/>
        <v>414.97711180124224</v>
      </c>
      <c r="D132" s="32">
        <v>2</v>
      </c>
      <c r="E132" s="32">
        <v>0</v>
      </c>
      <c r="F132" s="32">
        <v>5</v>
      </c>
      <c r="G132" s="32">
        <v>0</v>
      </c>
      <c r="H132" s="32">
        <v>2</v>
      </c>
      <c r="I132" s="32">
        <v>0</v>
      </c>
      <c r="J132" s="32">
        <v>9.5</v>
      </c>
      <c r="K132" s="32">
        <v>0</v>
      </c>
      <c r="L132" s="32">
        <v>2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10</v>
      </c>
      <c r="Z132" s="32">
        <v>10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1.3766399999999999</v>
      </c>
      <c r="AU132" s="32">
        <v>0</v>
      </c>
      <c r="AV132" s="32">
        <v>7.7627100000000002</v>
      </c>
      <c r="AW132" s="32">
        <v>302.315</v>
      </c>
      <c r="AX132" s="32">
        <v>7.7542856999999987</v>
      </c>
      <c r="AY132" s="32">
        <v>0</v>
      </c>
      <c r="AZ132" s="32">
        <v>6.5057999999999998</v>
      </c>
      <c r="BA132" s="32">
        <v>0</v>
      </c>
      <c r="BB132" s="32">
        <v>5.284137757263915</v>
      </c>
      <c r="BC132" s="32">
        <v>0</v>
      </c>
      <c r="BD132" s="32">
        <v>10.5944</v>
      </c>
      <c r="BE132" s="32">
        <v>100</v>
      </c>
      <c r="BF132" s="32">
        <v>3.562608184510176</v>
      </c>
      <c r="BG132" s="32">
        <v>2.6621118012422356</v>
      </c>
      <c r="BH132" s="32">
        <v>0</v>
      </c>
      <c r="BI132" s="32">
        <v>0</v>
      </c>
      <c r="BJ132" s="32">
        <v>0</v>
      </c>
      <c r="BK132" s="32">
        <v>0</v>
      </c>
      <c r="BL132" s="32">
        <v>4.0332580630399404</v>
      </c>
      <c r="BM132" s="32">
        <v>0</v>
      </c>
      <c r="BN132" s="32">
        <v>3.8373680000000001</v>
      </c>
      <c r="BO132" s="32">
        <v>0</v>
      </c>
      <c r="BP132" s="32">
        <v>4.8162343662632078E-2</v>
      </c>
      <c r="BQ132" s="32">
        <v>0</v>
      </c>
      <c r="BR132" s="32">
        <v>0.58850054756306047</v>
      </c>
      <c r="BS132" s="32">
        <v>0</v>
      </c>
      <c r="BT132" s="32">
        <v>0</v>
      </c>
      <c r="BU132" s="32">
        <v>0</v>
      </c>
      <c r="BV132" s="44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54"/>
      <c r="ER132" s="54"/>
      <c r="ES132" s="44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54"/>
      <c r="HO132" s="54"/>
      <c r="HP132" s="44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</row>
    <row r="133" spans="1:252" ht="12.75" customHeight="1" x14ac:dyDescent="0.2">
      <c r="A133" s="44" t="s">
        <v>156</v>
      </c>
      <c r="B133" s="54">
        <f t="shared" si="2"/>
        <v>218.09088853246178</v>
      </c>
      <c r="C133" s="54">
        <f t="shared" si="3"/>
        <v>417.61446583850937</v>
      </c>
      <c r="D133" s="32">
        <v>6.9329999999999998</v>
      </c>
      <c r="E133" s="32">
        <v>0</v>
      </c>
      <c r="F133" s="32">
        <v>5</v>
      </c>
      <c r="G133" s="32">
        <v>0</v>
      </c>
      <c r="H133" s="32">
        <v>0.23400000000000001</v>
      </c>
      <c r="I133" s="32">
        <v>0</v>
      </c>
      <c r="J133" s="32">
        <v>93.302999999999997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4.96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5.0060000000000002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2</v>
      </c>
      <c r="AO133" s="32">
        <v>6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15.52542</v>
      </c>
      <c r="AW133" s="32">
        <v>294.11700000000002</v>
      </c>
      <c r="AX133" s="32">
        <v>15.509285699999998</v>
      </c>
      <c r="AY133" s="32">
        <v>0</v>
      </c>
      <c r="AZ133" s="32">
        <v>21.488399999999999</v>
      </c>
      <c r="BA133" s="32">
        <v>0</v>
      </c>
      <c r="BB133" s="32">
        <v>8.4537928254425818</v>
      </c>
      <c r="BC133" s="32">
        <v>0</v>
      </c>
      <c r="BD133" s="32">
        <v>21.1812</v>
      </c>
      <c r="BE133" s="32">
        <v>50</v>
      </c>
      <c r="BF133" s="32">
        <v>7.1248749897136774</v>
      </c>
      <c r="BG133" s="32">
        <v>5.3254658385093165</v>
      </c>
      <c r="BH133" s="32">
        <v>0</v>
      </c>
      <c r="BI133" s="32">
        <v>0</v>
      </c>
      <c r="BJ133" s="32">
        <v>0</v>
      </c>
      <c r="BK133" s="32">
        <v>0</v>
      </c>
      <c r="BL133" s="32">
        <v>8.0665161260798808</v>
      </c>
      <c r="BM133" s="32">
        <v>0</v>
      </c>
      <c r="BN133" s="32">
        <v>7.6747360000000002</v>
      </c>
      <c r="BO133" s="32">
        <v>0</v>
      </c>
      <c r="BP133" s="32">
        <v>4.8162343662632078E-2</v>
      </c>
      <c r="BQ133" s="32">
        <v>0</v>
      </c>
      <c r="BR133" s="32">
        <v>0.58850054756306047</v>
      </c>
      <c r="BS133" s="32">
        <v>0.51200000000000001</v>
      </c>
      <c r="BT133" s="32">
        <v>0</v>
      </c>
      <c r="BU133" s="32">
        <v>56.654000000000003</v>
      </c>
      <c r="BV133" s="44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54"/>
      <c r="ER133" s="54"/>
      <c r="ES133" s="44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54"/>
      <c r="HO133" s="54"/>
      <c r="HP133" s="44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</row>
    <row r="134" spans="1:252" ht="12.75" customHeight="1" x14ac:dyDescent="0.2">
      <c r="A134" s="44" t="s">
        <v>157</v>
      </c>
      <c r="B134" s="54">
        <f t="shared" si="2"/>
        <v>602.71333255758884</v>
      </c>
      <c r="C134" s="54">
        <f t="shared" si="3"/>
        <v>295.50565838509317</v>
      </c>
      <c r="D134" s="32">
        <v>335.02</v>
      </c>
      <c r="E134" s="32">
        <v>0</v>
      </c>
      <c r="F134" s="32">
        <v>7.5</v>
      </c>
      <c r="G134" s="32">
        <v>0</v>
      </c>
      <c r="H134" s="32">
        <v>0</v>
      </c>
      <c r="I134" s="32">
        <v>0</v>
      </c>
      <c r="J134" s="32">
        <v>121</v>
      </c>
      <c r="K134" s="32">
        <v>0</v>
      </c>
      <c r="L134" s="32">
        <v>0</v>
      </c>
      <c r="M134" s="32">
        <v>0</v>
      </c>
      <c r="N134" s="32">
        <v>0</v>
      </c>
      <c r="O134" s="32">
        <v>88.399000000000001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10</v>
      </c>
      <c r="Z134" s="32">
        <v>1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20.700900000000001</v>
      </c>
      <c r="AW134" s="32">
        <v>-3.3479999999999999</v>
      </c>
      <c r="AX134" s="32">
        <v>20.678571419999997</v>
      </c>
      <c r="AY134" s="32">
        <v>150</v>
      </c>
      <c r="AZ134" s="32">
        <v>21.6846</v>
      </c>
      <c r="BA134" s="32">
        <v>0</v>
      </c>
      <c r="BB134" s="32">
        <v>12.681378893313608</v>
      </c>
      <c r="BC134" s="32">
        <v>0</v>
      </c>
      <c r="BD134" s="32">
        <v>28.241599999999998</v>
      </c>
      <c r="BE134" s="32">
        <v>50</v>
      </c>
      <c r="BF134" s="32">
        <v>9.7136549353565815</v>
      </c>
      <c r="BG134" s="32">
        <v>0.45465838509316769</v>
      </c>
      <c r="BH134" s="32">
        <v>0</v>
      </c>
      <c r="BI134" s="32">
        <v>0</v>
      </c>
      <c r="BJ134" s="32">
        <v>0</v>
      </c>
      <c r="BK134" s="32">
        <v>0</v>
      </c>
      <c r="BL134" s="32">
        <v>16.133032252159762</v>
      </c>
      <c r="BM134" s="32">
        <v>0</v>
      </c>
      <c r="BN134" s="32">
        <v>7.6747360000000002</v>
      </c>
      <c r="BO134" s="32">
        <v>0</v>
      </c>
      <c r="BP134" s="32">
        <v>9.6358509195813763E-2</v>
      </c>
      <c r="BQ134" s="32">
        <v>0</v>
      </c>
      <c r="BR134" s="32">
        <v>0.58850054756306047</v>
      </c>
      <c r="BS134" s="32">
        <v>0</v>
      </c>
      <c r="BT134" s="32">
        <v>0</v>
      </c>
      <c r="BU134" s="32">
        <v>0</v>
      </c>
      <c r="BV134" s="44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54"/>
      <c r="ER134" s="54"/>
      <c r="ES134" s="44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54"/>
      <c r="HO134" s="54"/>
      <c r="HP134" s="44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</row>
    <row r="135" spans="1:252" ht="12.75" customHeight="1" x14ac:dyDescent="0.2">
      <c r="A135" s="44" t="s">
        <v>158</v>
      </c>
      <c r="B135" s="54">
        <f t="shared" si="2"/>
        <v>19.970534063039942</v>
      </c>
      <c r="C135" s="54">
        <f t="shared" si="3"/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2.5877400000000002</v>
      </c>
      <c r="AW135" s="32">
        <v>0</v>
      </c>
      <c r="AX135" s="32">
        <v>0</v>
      </c>
      <c r="AY135" s="32">
        <v>0</v>
      </c>
      <c r="AZ135" s="32">
        <v>2.1408</v>
      </c>
      <c r="BA135" s="32">
        <v>0</v>
      </c>
      <c r="BB135" s="32">
        <v>0</v>
      </c>
      <c r="BC135" s="32">
        <v>0</v>
      </c>
      <c r="BD135" s="32">
        <v>3.5340000000000003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4.0332580630399404</v>
      </c>
      <c r="BM135" s="32">
        <v>0</v>
      </c>
      <c r="BN135" s="32">
        <v>7.6747360000000002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44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54"/>
      <c r="ER135" s="54"/>
      <c r="ES135" s="44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54"/>
      <c r="HO135" s="54"/>
      <c r="HP135" s="44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</row>
    <row r="136" spans="1:252" ht="12.75" customHeight="1" x14ac:dyDescent="0.2">
      <c r="A136" s="44" t="s">
        <v>159</v>
      </c>
      <c r="B136" s="54">
        <f t="shared" si="2"/>
        <v>461.42590911902818</v>
      </c>
      <c r="C136" s="54">
        <f t="shared" si="3"/>
        <v>2642.797</v>
      </c>
      <c r="D136" s="32">
        <v>305.19200000000001</v>
      </c>
      <c r="E136" s="32">
        <v>1546.9449999999999</v>
      </c>
      <c r="F136" s="32">
        <v>0</v>
      </c>
      <c r="G136" s="32">
        <v>0</v>
      </c>
      <c r="H136" s="32">
        <v>5.8339999999999996</v>
      </c>
      <c r="I136" s="32">
        <v>0</v>
      </c>
      <c r="J136" s="32">
        <v>0</v>
      </c>
      <c r="K136" s="32">
        <v>0</v>
      </c>
      <c r="L136" s="32">
        <v>0</v>
      </c>
      <c r="M136" s="32">
        <v>-9.0000000000003411E-2</v>
      </c>
      <c r="N136" s="32">
        <v>0</v>
      </c>
      <c r="O136" s="32">
        <v>0</v>
      </c>
      <c r="P136" s="32">
        <v>60.03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15.52542</v>
      </c>
      <c r="AW136" s="32">
        <v>461.09800000000001</v>
      </c>
      <c r="AX136" s="32">
        <v>15.509285699999998</v>
      </c>
      <c r="AY136" s="32">
        <v>0</v>
      </c>
      <c r="AZ136" s="32">
        <v>13.0116</v>
      </c>
      <c r="BA136" s="32">
        <v>0</v>
      </c>
      <c r="BB136" s="32">
        <v>9.5103445148354737</v>
      </c>
      <c r="BC136" s="32">
        <v>0</v>
      </c>
      <c r="BD136" s="32">
        <v>21.1812</v>
      </c>
      <c r="BE136" s="32">
        <v>634.84400000000005</v>
      </c>
      <c r="BF136" s="32">
        <v>7.1247699499270079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4.0332580630399404</v>
      </c>
      <c r="BM136" s="32">
        <v>0</v>
      </c>
      <c r="BN136" s="32">
        <v>3.8373680000000001</v>
      </c>
      <c r="BO136" s="32">
        <v>0</v>
      </c>
      <c r="BP136" s="32">
        <v>4.8162343662632078E-2</v>
      </c>
      <c r="BQ136" s="32">
        <v>0</v>
      </c>
      <c r="BR136" s="32">
        <v>0.58850054756306047</v>
      </c>
      <c r="BS136" s="32">
        <v>0</v>
      </c>
      <c r="BT136" s="32">
        <v>0</v>
      </c>
      <c r="BU136" s="32">
        <v>0</v>
      </c>
      <c r="BV136" s="44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54"/>
      <c r="ER136" s="54"/>
      <c r="ES136" s="44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54"/>
      <c r="HO136" s="54"/>
      <c r="HP136" s="44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</row>
    <row r="137" spans="1:252" ht="12.75" customHeight="1" x14ac:dyDescent="0.2">
      <c r="A137" s="44" t="s">
        <v>160</v>
      </c>
      <c r="B137" s="54">
        <f t="shared" si="2"/>
        <v>375856.680293468</v>
      </c>
      <c r="C137" s="54">
        <f t="shared" si="3"/>
        <v>365918.053689441</v>
      </c>
      <c r="D137" s="32">
        <v>74385.510999999999</v>
      </c>
      <c r="E137" s="32">
        <v>72256.413</v>
      </c>
      <c r="F137" s="32">
        <v>5174.6440000000002</v>
      </c>
      <c r="G137" s="32">
        <v>9643.8459999999995</v>
      </c>
      <c r="H137" s="32">
        <v>52356.021000000001</v>
      </c>
      <c r="I137" s="32">
        <v>8400</v>
      </c>
      <c r="J137" s="32">
        <v>44502.6</v>
      </c>
      <c r="K137" s="32">
        <v>131722.035</v>
      </c>
      <c r="L137" s="32">
        <v>44776.118999999999</v>
      </c>
      <c r="M137" s="32">
        <v>21857.557000000001</v>
      </c>
      <c r="N137" s="32">
        <v>49543.677000000003</v>
      </c>
      <c r="O137" s="32">
        <v>36025.01</v>
      </c>
      <c r="P137" s="32">
        <v>0</v>
      </c>
      <c r="Q137" s="32">
        <v>9624</v>
      </c>
      <c r="R137" s="32">
        <v>0</v>
      </c>
      <c r="S137" s="32">
        <v>2868</v>
      </c>
      <c r="T137" s="32">
        <v>26178.01</v>
      </c>
      <c r="U137" s="32">
        <v>545.43299999999999</v>
      </c>
      <c r="V137" s="32">
        <v>0</v>
      </c>
      <c r="W137" s="32">
        <v>600</v>
      </c>
      <c r="X137" s="32">
        <v>10248</v>
      </c>
      <c r="Y137" s="32">
        <v>836.21999999999935</v>
      </c>
      <c r="Z137" s="32">
        <v>0</v>
      </c>
      <c r="AA137" s="32">
        <v>0</v>
      </c>
      <c r="AB137" s="32">
        <v>0</v>
      </c>
      <c r="AC137" s="32">
        <v>3083.8449999999998</v>
      </c>
      <c r="AD137" s="32">
        <v>16602.810000000001</v>
      </c>
      <c r="AE137" s="32">
        <v>3574.4079999999999</v>
      </c>
      <c r="AF137" s="32">
        <v>6250</v>
      </c>
      <c r="AG137" s="32">
        <v>0</v>
      </c>
      <c r="AH137" s="32">
        <v>0</v>
      </c>
      <c r="AI137" s="32">
        <v>0</v>
      </c>
      <c r="AJ137" s="32">
        <v>0</v>
      </c>
      <c r="AK137" s="32">
        <v>467.56099999999998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37.9</v>
      </c>
      <c r="AT137" s="32">
        <v>4172.0991999999997</v>
      </c>
      <c r="AU137" s="32">
        <v>2440.0000000000005</v>
      </c>
      <c r="AV137" s="32">
        <v>4823.2571699999999</v>
      </c>
      <c r="AW137" s="32">
        <v>9637.01</v>
      </c>
      <c r="AX137" s="32">
        <v>10622.499999799998</v>
      </c>
      <c r="AY137" s="32">
        <v>13146.504000000001</v>
      </c>
      <c r="AZ137" s="32">
        <v>3586.6794</v>
      </c>
      <c r="BA137" s="32">
        <v>23917.562999999998</v>
      </c>
      <c r="BB137" s="32">
        <v>2983.2674881011867</v>
      </c>
      <c r="BC137" s="32">
        <v>0</v>
      </c>
      <c r="BD137" s="32">
        <v>16658.4686</v>
      </c>
      <c r="BE137" s="32">
        <v>13575.949000000001</v>
      </c>
      <c r="BF137" s="32">
        <v>2589.5471168548161</v>
      </c>
      <c r="BG137" s="32">
        <v>1586.8496894409936</v>
      </c>
      <c r="BH137" s="32">
        <v>0</v>
      </c>
      <c r="BI137" s="32">
        <v>0</v>
      </c>
      <c r="BJ137" s="32">
        <v>0</v>
      </c>
      <c r="BK137" s="32">
        <v>70.576999999999998</v>
      </c>
      <c r="BL137" s="32">
        <v>322.66064504319525</v>
      </c>
      <c r="BM137" s="32">
        <v>0</v>
      </c>
      <c r="BN137" s="32">
        <v>3.8373680000000001</v>
      </c>
      <c r="BO137" s="32">
        <v>0</v>
      </c>
      <c r="BP137" s="32">
        <v>23.123505566704083</v>
      </c>
      <c r="BQ137" s="32">
        <v>0</v>
      </c>
      <c r="BR137" s="32">
        <v>53.847800102020038</v>
      </c>
      <c r="BS137" s="32">
        <v>1.373</v>
      </c>
      <c r="BT137" s="32">
        <v>0</v>
      </c>
      <c r="BU137" s="32">
        <v>0</v>
      </c>
      <c r="BV137" s="44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54"/>
      <c r="ER137" s="54"/>
      <c r="ES137" s="44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54"/>
      <c r="HO137" s="54"/>
      <c r="HP137" s="44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</row>
    <row r="138" spans="1:252" ht="12.75" customHeight="1" x14ac:dyDescent="0.2">
      <c r="A138" s="44" t="s">
        <v>161</v>
      </c>
      <c r="B138" s="54">
        <f t="shared" si="2"/>
        <v>42306.164631844222</v>
      </c>
      <c r="C138" s="54">
        <f t="shared" si="3"/>
        <v>9330.3959999999988</v>
      </c>
      <c r="D138" s="32">
        <v>6837.607</v>
      </c>
      <c r="E138" s="32">
        <v>176.983</v>
      </c>
      <c r="F138" s="32">
        <v>2012.491</v>
      </c>
      <c r="G138" s="32">
        <v>36</v>
      </c>
      <c r="H138" s="32">
        <v>5054.3339999999998</v>
      </c>
      <c r="I138" s="32">
        <v>420</v>
      </c>
      <c r="J138" s="32">
        <v>4830.8999999999996</v>
      </c>
      <c r="K138" s="32">
        <v>3550.0740000000001</v>
      </c>
      <c r="L138" s="32">
        <v>5128.2049999999999</v>
      </c>
      <c r="M138" s="32">
        <v>2710.1210000000001</v>
      </c>
      <c r="N138" s="32">
        <v>5128.2049999999999</v>
      </c>
      <c r="O138" s="32">
        <v>0</v>
      </c>
      <c r="P138" s="32">
        <v>1158.45</v>
      </c>
      <c r="Q138" s="32">
        <v>0</v>
      </c>
      <c r="R138" s="32">
        <v>0</v>
      </c>
      <c r="S138" s="32">
        <v>0</v>
      </c>
      <c r="T138" s="32">
        <v>1237.5</v>
      </c>
      <c r="U138" s="32">
        <v>0</v>
      </c>
      <c r="V138" s="32">
        <v>0</v>
      </c>
      <c r="W138" s="32">
        <v>0</v>
      </c>
      <c r="X138" s="32">
        <v>260</v>
      </c>
      <c r="Y138" s="32">
        <v>28.925999999999998</v>
      </c>
      <c r="Z138" s="32">
        <v>0</v>
      </c>
      <c r="AA138" s="32">
        <v>0</v>
      </c>
      <c r="AB138" s="32">
        <v>0</v>
      </c>
      <c r="AC138" s="32">
        <v>81.367000000000004</v>
      </c>
      <c r="AD138" s="32">
        <v>833.68100000000004</v>
      </c>
      <c r="AE138" s="32">
        <v>204.75</v>
      </c>
      <c r="AF138" s="32">
        <v>4280.6899999999996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1622.7180799999999</v>
      </c>
      <c r="AU138" s="32">
        <v>0</v>
      </c>
      <c r="AV138" s="32">
        <v>708.99792000000002</v>
      </c>
      <c r="AW138" s="32">
        <v>519.63199999999995</v>
      </c>
      <c r="AX138" s="32">
        <v>705.66642839999997</v>
      </c>
      <c r="AY138" s="32">
        <v>1200</v>
      </c>
      <c r="AZ138" s="32">
        <v>543.67079999999999</v>
      </c>
      <c r="BA138" s="32">
        <v>8.3409999999999993</v>
      </c>
      <c r="BB138" s="32">
        <v>438.55998557781402</v>
      </c>
      <c r="BC138" s="32">
        <v>0</v>
      </c>
      <c r="BD138" s="32">
        <v>963.58119999999997</v>
      </c>
      <c r="BE138" s="32">
        <v>386.09199999999998</v>
      </c>
      <c r="BF138" s="32">
        <v>380.89982614368404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129.06425801727809</v>
      </c>
      <c r="BM138" s="32">
        <v>0</v>
      </c>
      <c r="BN138" s="32">
        <v>38.373675200000001</v>
      </c>
      <c r="BO138" s="32">
        <v>0</v>
      </c>
      <c r="BP138" s="32">
        <v>4.6247011133408158</v>
      </c>
      <c r="BQ138" s="32">
        <v>5.2919999999999998</v>
      </c>
      <c r="BR138" s="32">
        <v>7.9447573921013159</v>
      </c>
      <c r="BS138" s="32">
        <v>2.8180000000000001</v>
      </c>
      <c r="BT138" s="32">
        <v>0</v>
      </c>
      <c r="BU138" s="32">
        <v>0</v>
      </c>
      <c r="BV138" s="44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54"/>
      <c r="ER138" s="54"/>
      <c r="ES138" s="44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54"/>
      <c r="HO138" s="54"/>
      <c r="HP138" s="44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</row>
    <row r="139" spans="1:252" ht="12.75" customHeight="1" x14ac:dyDescent="0.2">
      <c r="A139" s="44" t="s">
        <v>162</v>
      </c>
      <c r="B139" s="54">
        <f t="shared" si="2"/>
        <v>399.95618357429544</v>
      </c>
      <c r="C139" s="54">
        <f t="shared" si="3"/>
        <v>28.662111801242236</v>
      </c>
      <c r="D139" s="32">
        <v>166.85599999999999</v>
      </c>
      <c r="E139" s="32">
        <v>0</v>
      </c>
      <c r="F139" s="32">
        <v>0</v>
      </c>
      <c r="G139" s="32">
        <v>0</v>
      </c>
      <c r="H139" s="32">
        <v>1</v>
      </c>
      <c r="I139" s="32">
        <v>0</v>
      </c>
      <c r="J139" s="32">
        <v>38.5</v>
      </c>
      <c r="K139" s="32">
        <v>0</v>
      </c>
      <c r="L139" s="32">
        <v>15</v>
      </c>
      <c r="M139" s="32">
        <v>0</v>
      </c>
      <c r="N139" s="32">
        <v>0</v>
      </c>
      <c r="O139" s="32">
        <v>0</v>
      </c>
      <c r="P139" s="32">
        <v>49.23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</v>
      </c>
      <c r="Y139" s="32">
        <v>1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62.83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0.64</v>
      </c>
      <c r="AU139" s="32">
        <v>0</v>
      </c>
      <c r="AV139" s="32">
        <v>7.7627100000000002</v>
      </c>
      <c r="AW139" s="32">
        <v>0</v>
      </c>
      <c r="AX139" s="32">
        <v>7.7542856999999987</v>
      </c>
      <c r="AY139" s="32">
        <v>0</v>
      </c>
      <c r="AZ139" s="32">
        <v>6.5057999999999998</v>
      </c>
      <c r="BA139" s="32">
        <v>0</v>
      </c>
      <c r="BB139" s="32">
        <v>4.2275860678710258</v>
      </c>
      <c r="BC139" s="32">
        <v>0</v>
      </c>
      <c r="BD139" s="32">
        <v>10.5944</v>
      </c>
      <c r="BE139" s="32">
        <v>25</v>
      </c>
      <c r="BF139" s="32">
        <v>3.5627744975057358</v>
      </c>
      <c r="BG139" s="32">
        <v>2.6621118012422356</v>
      </c>
      <c r="BH139" s="32">
        <v>0</v>
      </c>
      <c r="BI139" s="32">
        <v>0</v>
      </c>
      <c r="BJ139" s="32">
        <v>0</v>
      </c>
      <c r="BK139" s="32">
        <v>0</v>
      </c>
      <c r="BL139" s="32">
        <v>16.133032252159762</v>
      </c>
      <c r="BM139" s="32">
        <v>0</v>
      </c>
      <c r="BN139" s="32">
        <v>7.6747360000000002</v>
      </c>
      <c r="BO139" s="32">
        <v>0</v>
      </c>
      <c r="BP139" s="32">
        <v>9.6358509195813763E-2</v>
      </c>
      <c r="BQ139" s="32">
        <v>0</v>
      </c>
      <c r="BR139" s="32">
        <v>0.58850054756306047</v>
      </c>
      <c r="BS139" s="32">
        <v>0</v>
      </c>
      <c r="BT139" s="32">
        <v>0</v>
      </c>
      <c r="BU139" s="32">
        <v>0</v>
      </c>
      <c r="BV139" s="44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54"/>
      <c r="ER139" s="54"/>
      <c r="ES139" s="44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54"/>
      <c r="HO139" s="54"/>
      <c r="HP139" s="44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</row>
    <row r="140" spans="1:252" ht="12.75" customHeight="1" x14ac:dyDescent="0.2">
      <c r="A140" s="44" t="s">
        <v>163</v>
      </c>
      <c r="B140" s="54">
        <f t="shared" ref="B140:B203" si="4">+D140+F140+H140+J140+L140+N140+P140+R140+T140+V140+X140+Z140+AB140+AD140+AF140+AH140+AJ140+AL140+AN140+AP140+AR140+AT140+AV140+AX140+AZ140+BB140+BD140+BF140+BH140+BJ140+BL140+BN140+BP140+BR140+BT140</f>
        <v>351.98529536212652</v>
      </c>
      <c r="C140" s="54">
        <f t="shared" ref="C140:C203" si="5">+E140+G140+I140+K140+M140+O140+Q140+S140+U140+W140+Y140+AA140+AC140+AE140+AG140+AI140+AK140+AM140+AO140+AQ140+AS140+AU140+AW140+AY140+BA140+BC140+BE140+BG140+BI140+BK140+BM140+BO140+BQ140+BS140+BU140</f>
        <v>5.9171552795031062</v>
      </c>
      <c r="D140" s="32">
        <v>288.05799999999999</v>
      </c>
      <c r="E140" s="32">
        <v>0</v>
      </c>
      <c r="F140" s="32">
        <v>0.1</v>
      </c>
      <c r="G140" s="32">
        <v>0</v>
      </c>
      <c r="H140" s="32">
        <v>20</v>
      </c>
      <c r="I140" s="32">
        <v>0</v>
      </c>
      <c r="J140" s="32">
        <v>4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5.1749700000000001</v>
      </c>
      <c r="AW140" s="32">
        <v>0</v>
      </c>
      <c r="AX140" s="32">
        <v>5.1699999600000002</v>
      </c>
      <c r="AY140" s="32">
        <v>0</v>
      </c>
      <c r="AZ140" s="32">
        <v>4.3367999999999993</v>
      </c>
      <c r="BA140" s="32">
        <v>4.1420000000000003</v>
      </c>
      <c r="BB140" s="32">
        <v>3.1696550681786682</v>
      </c>
      <c r="BC140" s="32">
        <v>0</v>
      </c>
      <c r="BD140" s="32">
        <v>7.0603999999999996</v>
      </c>
      <c r="BE140" s="32">
        <v>0</v>
      </c>
      <c r="BF140" s="32">
        <v>2.3749233166423362</v>
      </c>
      <c r="BG140" s="32">
        <v>1.7751552795031054</v>
      </c>
      <c r="BH140" s="32">
        <v>0</v>
      </c>
      <c r="BI140" s="32">
        <v>0</v>
      </c>
      <c r="BJ140" s="32">
        <v>0</v>
      </c>
      <c r="BK140" s="32">
        <v>0</v>
      </c>
      <c r="BL140" s="32">
        <v>8.0665161260798808</v>
      </c>
      <c r="BM140" s="32">
        <v>0</v>
      </c>
      <c r="BN140" s="32">
        <v>3.8373680000000001</v>
      </c>
      <c r="BO140" s="32">
        <v>0</v>
      </c>
      <c r="BP140" s="32">
        <v>4.8162343662632078E-2</v>
      </c>
      <c r="BQ140" s="32">
        <v>0</v>
      </c>
      <c r="BR140" s="32">
        <v>0.58850054756306047</v>
      </c>
      <c r="BS140" s="32">
        <v>0</v>
      </c>
      <c r="BT140" s="32">
        <v>0</v>
      </c>
      <c r="BU140" s="32">
        <v>0</v>
      </c>
      <c r="BV140" s="44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54"/>
      <c r="ER140" s="54"/>
      <c r="ES140" s="44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54"/>
      <c r="HO140" s="54"/>
      <c r="HP140" s="44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</row>
    <row r="141" spans="1:252" ht="12.75" customHeight="1" x14ac:dyDescent="0.2">
      <c r="A141" s="44" t="s">
        <v>164</v>
      </c>
      <c r="B141" s="54">
        <f t="shared" si="4"/>
        <v>3066.4178428910254</v>
      </c>
      <c r="C141" s="54">
        <f t="shared" si="5"/>
        <v>28915.022999999997</v>
      </c>
      <c r="D141" s="32">
        <v>137.46</v>
      </c>
      <c r="E141" s="32">
        <v>1688.848</v>
      </c>
      <c r="F141" s="32">
        <v>201.17599999999999</v>
      </c>
      <c r="G141" s="32">
        <v>0</v>
      </c>
      <c r="H141" s="32">
        <v>0</v>
      </c>
      <c r="I141" s="32">
        <v>0</v>
      </c>
      <c r="J141" s="32">
        <v>1428.6770000000001</v>
      </c>
      <c r="K141" s="32">
        <v>21840.345000000001</v>
      </c>
      <c r="L141" s="32">
        <v>0</v>
      </c>
      <c r="M141" s="32">
        <v>0</v>
      </c>
      <c r="N141" s="32">
        <v>0</v>
      </c>
      <c r="O141" s="32">
        <v>63.734999999999999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210</v>
      </c>
      <c r="X141" s="32">
        <v>0</v>
      </c>
      <c r="Y141" s="32">
        <v>0</v>
      </c>
      <c r="Z141" s="32">
        <v>0</v>
      </c>
      <c r="AA141" s="32">
        <v>1124.51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201.83148</v>
      </c>
      <c r="AW141" s="32">
        <v>738.82</v>
      </c>
      <c r="AX141" s="32">
        <v>201.61928573999998</v>
      </c>
      <c r="AY141" s="32">
        <v>0</v>
      </c>
      <c r="AZ141" s="32">
        <v>195.1644</v>
      </c>
      <c r="BA141" s="32">
        <v>0</v>
      </c>
      <c r="BB141" s="32">
        <v>125.75585793344372</v>
      </c>
      <c r="BC141" s="32">
        <v>2325.2539999999999</v>
      </c>
      <c r="BD141" s="32">
        <v>275.31</v>
      </c>
      <c r="BE141" s="32">
        <v>923.51099999999997</v>
      </c>
      <c r="BF141" s="32">
        <v>91.065525413530182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129.06425801727809</v>
      </c>
      <c r="BM141" s="32">
        <v>0</v>
      </c>
      <c r="BN141" s="32">
        <v>76.747350400000002</v>
      </c>
      <c r="BO141" s="32">
        <v>0</v>
      </c>
      <c r="BP141" s="32">
        <v>0.1926831965210779</v>
      </c>
      <c r="BQ141" s="32">
        <v>0</v>
      </c>
      <c r="BR141" s="32">
        <v>2.3540021902522419</v>
      </c>
      <c r="BS141" s="32">
        <v>0</v>
      </c>
      <c r="BT141" s="32">
        <v>0</v>
      </c>
      <c r="BU141" s="32">
        <v>0</v>
      </c>
      <c r="BV141" s="44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54"/>
      <c r="ER141" s="54"/>
      <c r="ES141" s="44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54"/>
      <c r="HO141" s="54"/>
      <c r="HP141" s="44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</row>
    <row r="142" spans="1:252" ht="12.75" customHeight="1" x14ac:dyDescent="0.2">
      <c r="A142" s="44" t="s">
        <v>165</v>
      </c>
      <c r="B142" s="54">
        <f t="shared" si="4"/>
        <v>524299.03024700878</v>
      </c>
      <c r="C142" s="54">
        <f t="shared" si="5"/>
        <v>561408.03498236008</v>
      </c>
      <c r="D142" s="32">
        <v>134113.49299999999</v>
      </c>
      <c r="E142" s="32">
        <v>111599.982</v>
      </c>
      <c r="F142" s="32">
        <v>16239.316000000001</v>
      </c>
      <c r="G142" s="32">
        <v>11813.994000000001</v>
      </c>
      <c r="H142" s="32">
        <v>70551.070999999996</v>
      </c>
      <c r="I142" s="32">
        <v>22000</v>
      </c>
      <c r="J142" s="32">
        <v>82134</v>
      </c>
      <c r="K142" s="32">
        <v>159172.18700000001</v>
      </c>
      <c r="L142" s="32">
        <v>25395.565999999999</v>
      </c>
      <c r="M142" s="32">
        <v>44472.089</v>
      </c>
      <c r="N142" s="32">
        <v>52966.101999999999</v>
      </c>
      <c r="O142" s="32">
        <v>27211.885999999999</v>
      </c>
      <c r="P142" s="32">
        <v>20001.77</v>
      </c>
      <c r="Q142" s="32">
        <v>0</v>
      </c>
      <c r="R142" s="32">
        <v>2515</v>
      </c>
      <c r="S142" s="32">
        <v>0</v>
      </c>
      <c r="T142" s="32">
        <v>30715.59</v>
      </c>
      <c r="U142" s="32">
        <v>137.779</v>
      </c>
      <c r="V142" s="32">
        <v>0</v>
      </c>
      <c r="W142" s="32">
        <v>1827</v>
      </c>
      <c r="X142" s="32">
        <v>3000</v>
      </c>
      <c r="Y142" s="32">
        <v>30829.112999999998</v>
      </c>
      <c r="Z142" s="32">
        <v>4380.9359999999997</v>
      </c>
      <c r="AA142" s="32">
        <v>10217.293</v>
      </c>
      <c r="AB142" s="32">
        <v>0</v>
      </c>
      <c r="AC142" s="32">
        <v>6942.6840000000002</v>
      </c>
      <c r="AD142" s="32">
        <v>27377.258999999998</v>
      </c>
      <c r="AE142" s="32">
        <v>8222.8119999999999</v>
      </c>
      <c r="AF142" s="32">
        <v>10738.477000000001</v>
      </c>
      <c r="AG142" s="32">
        <v>9088.6949999999979</v>
      </c>
      <c r="AH142" s="32">
        <v>0</v>
      </c>
      <c r="AI142" s="32">
        <v>2619.7979999999998</v>
      </c>
      <c r="AJ142" s="32">
        <v>0</v>
      </c>
      <c r="AK142" s="32">
        <v>1055.268</v>
      </c>
      <c r="AL142" s="32">
        <v>0</v>
      </c>
      <c r="AM142" s="32">
        <v>821.46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1040.0999999999999</v>
      </c>
      <c r="AT142" s="32">
        <v>5210.3174399999998</v>
      </c>
      <c r="AU142" s="32">
        <v>2922.8985599999996</v>
      </c>
      <c r="AV142" s="32">
        <v>2264.1363300000003</v>
      </c>
      <c r="AW142" s="32">
        <v>12677.56</v>
      </c>
      <c r="AX142" s="32">
        <v>7420.9978570000003</v>
      </c>
      <c r="AY142" s="32">
        <v>30562.615000000002</v>
      </c>
      <c r="AZ142" s="32">
        <v>1828.7118</v>
      </c>
      <c r="BA142" s="32">
        <v>12632.857</v>
      </c>
      <c r="BB142" s="32">
        <v>1401.2799539184587</v>
      </c>
      <c r="BC142" s="32">
        <v>4603.7250000000004</v>
      </c>
      <c r="BD142" s="32">
        <v>24389.7572</v>
      </c>
      <c r="BE142" s="32">
        <v>46925.455000000002</v>
      </c>
      <c r="BF142" s="32">
        <v>1215.120476724074</v>
      </c>
      <c r="BG142" s="32">
        <v>744.61242236024839</v>
      </c>
      <c r="BH142" s="32">
        <v>0</v>
      </c>
      <c r="BI142" s="32">
        <v>0</v>
      </c>
      <c r="BJ142" s="32">
        <v>0</v>
      </c>
      <c r="BK142" s="32">
        <v>1106.732</v>
      </c>
      <c r="BL142" s="32">
        <v>322.66064504319525</v>
      </c>
      <c r="BM142" s="32">
        <v>0</v>
      </c>
      <c r="BN142" s="32">
        <v>76.747350400000002</v>
      </c>
      <c r="BO142" s="32">
        <v>0</v>
      </c>
      <c r="BP142" s="32">
        <v>15.415670377802721</v>
      </c>
      <c r="BQ142" s="32">
        <v>0</v>
      </c>
      <c r="BR142" s="32">
        <v>25.305523545211599</v>
      </c>
      <c r="BS142" s="32">
        <v>159.44</v>
      </c>
      <c r="BT142" s="32">
        <v>0</v>
      </c>
      <c r="BU142" s="32">
        <v>0</v>
      </c>
      <c r="BV142" s="44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54"/>
      <c r="ER142" s="54"/>
      <c r="ES142" s="44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54"/>
      <c r="HO142" s="54"/>
      <c r="HP142" s="44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</row>
    <row r="143" spans="1:252" ht="12.75" customHeight="1" x14ac:dyDescent="0.2">
      <c r="A143" s="44" t="s">
        <v>166</v>
      </c>
      <c r="B143" s="54">
        <f t="shared" si="4"/>
        <v>3944.8335334996818</v>
      </c>
      <c r="C143" s="54">
        <f t="shared" si="5"/>
        <v>4984.9691118012415</v>
      </c>
      <c r="D143" s="32">
        <v>0</v>
      </c>
      <c r="E143" s="32">
        <v>0</v>
      </c>
      <c r="F143" s="32">
        <v>5</v>
      </c>
      <c r="G143" s="32">
        <v>0</v>
      </c>
      <c r="H143" s="32">
        <v>10</v>
      </c>
      <c r="I143" s="32">
        <v>0</v>
      </c>
      <c r="J143" s="32">
        <v>0</v>
      </c>
      <c r="K143" s="32">
        <v>996.75499999999988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28</v>
      </c>
      <c r="Y143" s="32">
        <v>5</v>
      </c>
      <c r="Z143" s="32">
        <v>0</v>
      </c>
      <c r="AA143" s="32">
        <v>0</v>
      </c>
      <c r="AB143" s="32">
        <v>0</v>
      </c>
      <c r="AC143" s="32">
        <v>0</v>
      </c>
      <c r="AD143" s="32">
        <v>2600.7800000000002</v>
      </c>
      <c r="AE143" s="32">
        <v>741.87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225.11960999999999</v>
      </c>
      <c r="AW143" s="32">
        <v>736.71699999999998</v>
      </c>
      <c r="AX143" s="32">
        <v>222.29785716000001</v>
      </c>
      <c r="AY143" s="32">
        <v>0</v>
      </c>
      <c r="AZ143" s="32">
        <v>219.18779999999998</v>
      </c>
      <c r="BA143" s="32">
        <v>93.2</v>
      </c>
      <c r="BB143" s="32">
        <v>138.43723682675736</v>
      </c>
      <c r="BC143" s="32">
        <v>134.244</v>
      </c>
      <c r="BD143" s="32">
        <v>303.54399999999998</v>
      </c>
      <c r="BE143" s="32">
        <v>50</v>
      </c>
      <c r="BF143" s="32">
        <v>117.41922884373015</v>
      </c>
      <c r="BG143" s="32">
        <v>73.662111801242233</v>
      </c>
      <c r="BH143" s="32">
        <v>0</v>
      </c>
      <c r="BI143" s="32">
        <v>0</v>
      </c>
      <c r="BJ143" s="32">
        <v>0</v>
      </c>
      <c r="BK143" s="32">
        <v>32.485999999999997</v>
      </c>
      <c r="BL143" s="32">
        <v>64.532129008639046</v>
      </c>
      <c r="BM143" s="32">
        <v>2121.0349999999999</v>
      </c>
      <c r="BN143" s="32">
        <v>7.6747360000000002</v>
      </c>
      <c r="BO143" s="32">
        <v>0</v>
      </c>
      <c r="BP143" s="32">
        <v>0.1926831965210779</v>
      </c>
      <c r="BQ143" s="32">
        <v>0</v>
      </c>
      <c r="BR143" s="32">
        <v>2.6482524640337721</v>
      </c>
      <c r="BS143" s="32">
        <v>0</v>
      </c>
      <c r="BT143" s="32">
        <v>0</v>
      </c>
      <c r="BU143" s="32">
        <v>0</v>
      </c>
      <c r="BV143" s="44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54"/>
      <c r="ER143" s="54"/>
      <c r="ES143" s="44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54"/>
      <c r="HO143" s="54"/>
      <c r="HP143" s="44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</row>
    <row r="144" spans="1:252" ht="12.75" customHeight="1" x14ac:dyDescent="0.2">
      <c r="A144" s="44" t="s">
        <v>167</v>
      </c>
      <c r="B144" s="54">
        <f t="shared" si="4"/>
        <v>9317.37789229794</v>
      </c>
      <c r="C144" s="54">
        <f t="shared" si="5"/>
        <v>41902.997801242243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46.686</v>
      </c>
      <c r="M144" s="32">
        <v>-8.2999999998719431E-2</v>
      </c>
      <c r="N144" s="32">
        <v>0</v>
      </c>
      <c r="O144" s="32">
        <v>0</v>
      </c>
      <c r="P144" s="32">
        <v>8000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10.949</v>
      </c>
      <c r="Y144" s="32">
        <v>191.97499999999999</v>
      </c>
      <c r="Z144" s="32">
        <v>11.948</v>
      </c>
      <c r="AA144" s="32">
        <v>0</v>
      </c>
      <c r="AB144" s="32">
        <v>0.997</v>
      </c>
      <c r="AC144" s="32">
        <v>0</v>
      </c>
      <c r="AD144" s="32">
        <v>10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22</v>
      </c>
      <c r="AP144" s="32">
        <v>0</v>
      </c>
      <c r="AQ144" s="32">
        <v>0</v>
      </c>
      <c r="AR144" s="32">
        <v>0</v>
      </c>
      <c r="AS144" s="32">
        <v>0</v>
      </c>
      <c r="AT144" s="32">
        <v>2.84544</v>
      </c>
      <c r="AU144" s="32">
        <v>0</v>
      </c>
      <c r="AV144" s="32">
        <v>214.76967000000002</v>
      </c>
      <c r="AW144" s="32">
        <v>731.197</v>
      </c>
      <c r="AX144" s="32">
        <v>211.95857142</v>
      </c>
      <c r="AY144" s="32">
        <v>0</v>
      </c>
      <c r="AZ144" s="32">
        <v>184.32179999999997</v>
      </c>
      <c r="BA144" s="32">
        <v>0</v>
      </c>
      <c r="BB144" s="32">
        <v>132.09654738010053</v>
      </c>
      <c r="BC144" s="32">
        <v>10.199999999999999</v>
      </c>
      <c r="BD144" s="32">
        <v>289.43079999999998</v>
      </c>
      <c r="BE144" s="32">
        <v>40877.597000000002</v>
      </c>
      <c r="BF144" s="32">
        <v>95.922573902426251</v>
      </c>
      <c r="BG144" s="32">
        <v>70.111801242236012</v>
      </c>
      <c r="BH144" s="32">
        <v>0</v>
      </c>
      <c r="BI144" s="32">
        <v>0</v>
      </c>
      <c r="BJ144" s="32">
        <v>0</v>
      </c>
      <c r="BK144" s="32">
        <v>0</v>
      </c>
      <c r="BL144" s="32">
        <v>64.532129008639046</v>
      </c>
      <c r="BM144" s="32">
        <v>0</v>
      </c>
      <c r="BN144" s="32">
        <v>38.373675200000001</v>
      </c>
      <c r="BO144" s="32">
        <v>0</v>
      </c>
      <c r="BP144" s="32">
        <v>0.1926831965210779</v>
      </c>
      <c r="BQ144" s="32">
        <v>0</v>
      </c>
      <c r="BR144" s="32">
        <v>2.3540021902522419</v>
      </c>
      <c r="BS144" s="32">
        <v>0</v>
      </c>
      <c r="BT144" s="32">
        <v>0</v>
      </c>
      <c r="BU144" s="32">
        <v>0</v>
      </c>
      <c r="BV144" s="44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54"/>
      <c r="ER144" s="54"/>
      <c r="ES144" s="44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54"/>
      <c r="HO144" s="54"/>
      <c r="HP144" s="44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</row>
    <row r="145" spans="1:252" ht="12.75" customHeight="1" x14ac:dyDescent="0.2">
      <c r="A145" s="44" t="s">
        <v>168</v>
      </c>
      <c r="B145" s="54">
        <f t="shared" si="4"/>
        <v>13.860920933842605</v>
      </c>
      <c r="C145" s="54">
        <f t="shared" si="5"/>
        <v>0</v>
      </c>
      <c r="D145" s="32">
        <v>0</v>
      </c>
      <c r="E145" s="32">
        <v>0</v>
      </c>
      <c r="F145" s="32">
        <v>0.1</v>
      </c>
      <c r="G145" s="32">
        <v>0</v>
      </c>
      <c r="H145" s="32">
        <v>0.1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2.5877400000000002</v>
      </c>
      <c r="AW145" s="32">
        <v>0</v>
      </c>
      <c r="AX145" s="32">
        <v>4.12142856</v>
      </c>
      <c r="AY145" s="32">
        <v>0</v>
      </c>
      <c r="AZ145" s="32">
        <v>2.169</v>
      </c>
      <c r="BA145" s="32">
        <v>0</v>
      </c>
      <c r="BB145" s="32">
        <v>0</v>
      </c>
      <c r="BC145" s="32">
        <v>0</v>
      </c>
      <c r="BD145" s="32">
        <v>3.5340000000000003</v>
      </c>
      <c r="BE145" s="32">
        <v>0</v>
      </c>
      <c r="BF145" s="32">
        <v>1.2487523738426047</v>
      </c>
      <c r="BG145" s="32">
        <v>0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44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54"/>
      <c r="ER145" s="54"/>
      <c r="ES145" s="44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54"/>
      <c r="HO145" s="54"/>
      <c r="HP145" s="44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</row>
    <row r="146" spans="1:252" ht="12.75" customHeight="1" x14ac:dyDescent="0.2">
      <c r="A146" s="44" t="s">
        <v>169</v>
      </c>
      <c r="B146" s="54">
        <f t="shared" si="4"/>
        <v>1576.0069607337707</v>
      </c>
      <c r="C146" s="54">
        <f t="shared" si="5"/>
        <v>2162.9985155279492</v>
      </c>
      <c r="D146" s="32">
        <v>416.524</v>
      </c>
      <c r="E146" s="32">
        <v>105.70699999999852</v>
      </c>
      <c r="F146" s="32">
        <v>15</v>
      </c>
      <c r="G146" s="32">
        <v>0</v>
      </c>
      <c r="H146" s="32">
        <v>10</v>
      </c>
      <c r="I146" s="32">
        <v>0</v>
      </c>
      <c r="J146" s="32">
        <v>741.75</v>
      </c>
      <c r="K146" s="32">
        <v>299.99999999999994</v>
      </c>
      <c r="L146" s="32">
        <v>21.885000000000002</v>
      </c>
      <c r="M146" s="32">
        <v>0</v>
      </c>
      <c r="N146" s="32">
        <v>0</v>
      </c>
      <c r="O146" s="32">
        <v>0</v>
      </c>
      <c r="P146" s="32">
        <v>8.3000000000000007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10</v>
      </c>
      <c r="Y146" s="32">
        <v>81</v>
      </c>
      <c r="Z146" s="32">
        <v>0</v>
      </c>
      <c r="AA146" s="32">
        <v>0</v>
      </c>
      <c r="AB146" s="32">
        <v>3</v>
      </c>
      <c r="AC146" s="32">
        <v>1382.894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0.63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56.92671</v>
      </c>
      <c r="AW146" s="32">
        <v>0</v>
      </c>
      <c r="AX146" s="32">
        <v>56.86714284</v>
      </c>
      <c r="AY146" s="32">
        <v>261</v>
      </c>
      <c r="AZ146" s="32">
        <v>56.381399999999992</v>
      </c>
      <c r="BA146" s="32">
        <v>0</v>
      </c>
      <c r="BB146" s="32">
        <v>34.873102301462694</v>
      </c>
      <c r="BC146" s="32">
        <v>0</v>
      </c>
      <c r="BD146" s="32">
        <v>77.649200000000008</v>
      </c>
      <c r="BE146" s="32">
        <v>0</v>
      </c>
      <c r="BF146" s="32">
        <v>25.498421343904361</v>
      </c>
      <c r="BG146" s="32">
        <v>32.397515527950311</v>
      </c>
      <c r="BH146" s="32">
        <v>0</v>
      </c>
      <c r="BI146" s="32">
        <v>0</v>
      </c>
      <c r="BJ146" s="32">
        <v>0</v>
      </c>
      <c r="BK146" s="32">
        <v>0</v>
      </c>
      <c r="BL146" s="32">
        <v>32.266064504319523</v>
      </c>
      <c r="BM146" s="32">
        <v>0</v>
      </c>
      <c r="BN146" s="32">
        <v>7.6747360000000002</v>
      </c>
      <c r="BO146" s="32">
        <v>0</v>
      </c>
      <c r="BP146" s="32">
        <v>0.1926831965210779</v>
      </c>
      <c r="BQ146" s="32">
        <v>0</v>
      </c>
      <c r="BR146" s="32">
        <v>0.58850054756306047</v>
      </c>
      <c r="BS146" s="32">
        <v>0</v>
      </c>
      <c r="BT146" s="32">
        <v>0</v>
      </c>
      <c r="BU146" s="32">
        <v>0</v>
      </c>
      <c r="BV146" s="44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54"/>
      <c r="ER146" s="54"/>
      <c r="ES146" s="44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54"/>
      <c r="HO146" s="54"/>
      <c r="HP146" s="44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</row>
    <row r="147" spans="1:252" ht="12.75" customHeight="1" x14ac:dyDescent="0.2">
      <c r="A147" s="44" t="s">
        <v>170</v>
      </c>
      <c r="B147" s="54">
        <f t="shared" si="4"/>
        <v>61.50983824845224</v>
      </c>
      <c r="C147" s="54">
        <f t="shared" si="5"/>
        <v>453.02800000000002</v>
      </c>
      <c r="D147" s="32">
        <v>0</v>
      </c>
      <c r="E147" s="32">
        <v>-45.49</v>
      </c>
      <c r="F147" s="32">
        <v>0</v>
      </c>
      <c r="G147" s="32">
        <v>0</v>
      </c>
      <c r="H147" s="32">
        <v>4.95</v>
      </c>
      <c r="I147" s="32">
        <v>0</v>
      </c>
      <c r="J147" s="32">
        <v>0</v>
      </c>
      <c r="K147" s="32">
        <v>325.72800000000001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1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7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5.1749700000000001</v>
      </c>
      <c r="AW147" s="32">
        <v>0</v>
      </c>
      <c r="AX147" s="32">
        <v>5.1699999600000002</v>
      </c>
      <c r="AY147" s="32">
        <v>0</v>
      </c>
      <c r="AZ147" s="32">
        <v>8.6747999999999994</v>
      </c>
      <c r="BA147" s="32">
        <v>0</v>
      </c>
      <c r="BB147" s="32">
        <v>3.1696550681786682</v>
      </c>
      <c r="BC147" s="32">
        <v>0</v>
      </c>
      <c r="BD147" s="32">
        <v>7.0603999999999996</v>
      </c>
      <c r="BE147" s="32">
        <v>164.79</v>
      </c>
      <c r="BF147" s="32">
        <v>2.81738591135493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16.133032252159762</v>
      </c>
      <c r="BM147" s="32">
        <v>0</v>
      </c>
      <c r="BN147" s="32">
        <v>7.6747360000000002</v>
      </c>
      <c r="BO147" s="32">
        <v>0</v>
      </c>
      <c r="BP147" s="32">
        <v>9.6358509195813763E-2</v>
      </c>
      <c r="BQ147" s="32">
        <v>0</v>
      </c>
      <c r="BR147" s="32">
        <v>0.58850054756306047</v>
      </c>
      <c r="BS147" s="32">
        <v>0</v>
      </c>
      <c r="BT147" s="32">
        <v>0</v>
      </c>
      <c r="BU147" s="32">
        <v>0</v>
      </c>
      <c r="BV147" s="44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54"/>
      <c r="ER147" s="54"/>
      <c r="ES147" s="44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54"/>
      <c r="HO147" s="54"/>
      <c r="HP147" s="44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</row>
    <row r="148" spans="1:252" ht="12.75" customHeight="1" x14ac:dyDescent="0.2">
      <c r="A148" s="44" t="s">
        <v>171</v>
      </c>
      <c r="B148" s="54">
        <f t="shared" si="4"/>
        <v>126.66000477811681</v>
      </c>
      <c r="C148" s="54">
        <f t="shared" si="5"/>
        <v>37.673000000000002</v>
      </c>
      <c r="D148" s="32">
        <v>0</v>
      </c>
      <c r="E148" s="32">
        <v>0</v>
      </c>
      <c r="F148" s="32">
        <v>0.5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18.113160000000001</v>
      </c>
      <c r="AW148" s="32">
        <v>7.0730000000000004</v>
      </c>
      <c r="AX148" s="32">
        <v>18.094285680000002</v>
      </c>
      <c r="AY148" s="32">
        <v>0</v>
      </c>
      <c r="AZ148" s="32">
        <v>21.6846</v>
      </c>
      <c r="BA148" s="32">
        <v>0</v>
      </c>
      <c r="BB148" s="32">
        <v>10.56827551452783</v>
      </c>
      <c r="BC148" s="32">
        <v>0</v>
      </c>
      <c r="BD148" s="32">
        <v>24.707599999999999</v>
      </c>
      <c r="BE148" s="32">
        <v>0</v>
      </c>
      <c r="BF148" s="32">
        <v>8.4994562746703437</v>
      </c>
      <c r="BG148" s="32">
        <v>30.599999999999998</v>
      </c>
      <c r="BH148" s="32">
        <v>0</v>
      </c>
      <c r="BI148" s="32">
        <v>0</v>
      </c>
      <c r="BJ148" s="32">
        <v>0</v>
      </c>
      <c r="BK148" s="32">
        <v>0</v>
      </c>
      <c r="BL148" s="32">
        <v>16.133032252159762</v>
      </c>
      <c r="BM148" s="32">
        <v>0</v>
      </c>
      <c r="BN148" s="32">
        <v>7.6747360000000002</v>
      </c>
      <c r="BO148" s="32">
        <v>0</v>
      </c>
      <c r="BP148" s="32">
        <v>9.6358509195813763E-2</v>
      </c>
      <c r="BQ148" s="32">
        <v>0</v>
      </c>
      <c r="BR148" s="32">
        <v>0.58850054756306047</v>
      </c>
      <c r="BS148" s="32">
        <v>0</v>
      </c>
      <c r="BT148" s="32">
        <v>0</v>
      </c>
      <c r="BU148" s="32">
        <v>0</v>
      </c>
      <c r="BV148" s="44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54"/>
      <c r="ER148" s="54"/>
      <c r="ES148" s="44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54"/>
      <c r="HO148" s="54"/>
      <c r="HP148" s="44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</row>
    <row r="149" spans="1:252" ht="12.75" customHeight="1" x14ac:dyDescent="0.2">
      <c r="A149" s="44" t="s">
        <v>172</v>
      </c>
      <c r="B149" s="54">
        <f t="shared" si="4"/>
        <v>2215.7454006904363</v>
      </c>
      <c r="C149" s="54">
        <f t="shared" si="5"/>
        <v>2271.2712906832294</v>
      </c>
      <c r="D149" s="32">
        <v>550</v>
      </c>
      <c r="E149" s="32">
        <v>0</v>
      </c>
      <c r="F149" s="32">
        <v>2</v>
      </c>
      <c r="G149" s="32">
        <v>0</v>
      </c>
      <c r="H149" s="32">
        <v>2</v>
      </c>
      <c r="I149" s="32">
        <v>0</v>
      </c>
      <c r="J149" s="32">
        <v>48.484000000000002</v>
      </c>
      <c r="K149" s="32">
        <v>0</v>
      </c>
      <c r="L149" s="32">
        <v>271.36399999999998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10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4.3648000000000007</v>
      </c>
      <c r="AV149" s="32">
        <v>235.47006000000002</v>
      </c>
      <c r="AW149" s="32">
        <v>0</v>
      </c>
      <c r="AX149" s="32">
        <v>232.63714284</v>
      </c>
      <c r="AY149" s="32">
        <v>0</v>
      </c>
      <c r="AZ149" s="32">
        <v>253.71299999999999</v>
      </c>
      <c r="BA149" s="32">
        <v>0</v>
      </c>
      <c r="BB149" s="32">
        <v>144.77792627341412</v>
      </c>
      <c r="BC149" s="32">
        <v>2221.877</v>
      </c>
      <c r="BD149" s="32">
        <v>317.66480000000001</v>
      </c>
      <c r="BE149" s="32">
        <v>0</v>
      </c>
      <c r="BF149" s="32">
        <v>105.63629886430728</v>
      </c>
      <c r="BG149" s="32">
        <v>28.56149068322981</v>
      </c>
      <c r="BH149" s="32">
        <v>0</v>
      </c>
      <c r="BI149" s="32">
        <v>0</v>
      </c>
      <c r="BJ149" s="32">
        <v>0</v>
      </c>
      <c r="BK149" s="32">
        <v>16.468</v>
      </c>
      <c r="BL149" s="32">
        <v>16.133032252159762</v>
      </c>
      <c r="BM149" s="32">
        <v>0</v>
      </c>
      <c r="BN149" s="32">
        <v>23.0242048</v>
      </c>
      <c r="BO149" s="32">
        <v>0</v>
      </c>
      <c r="BP149" s="32">
        <v>0.1926831965210779</v>
      </c>
      <c r="BQ149" s="32">
        <v>0</v>
      </c>
      <c r="BR149" s="32">
        <v>2.6482524640337721</v>
      </c>
      <c r="BS149" s="32">
        <v>0</v>
      </c>
      <c r="BT149" s="32">
        <v>0</v>
      </c>
      <c r="BU149" s="32">
        <v>0</v>
      </c>
      <c r="BV149" s="44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54"/>
      <c r="ER149" s="54"/>
      <c r="ES149" s="44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54"/>
      <c r="HO149" s="54"/>
      <c r="HP149" s="44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</row>
    <row r="150" spans="1:252" ht="12.75" customHeight="1" x14ac:dyDescent="0.2">
      <c r="A150" s="44" t="s">
        <v>173</v>
      </c>
      <c r="B150" s="54">
        <f t="shared" si="4"/>
        <v>2885.6776897394138</v>
      </c>
      <c r="C150" s="54">
        <f t="shared" si="5"/>
        <v>835.28142236024837</v>
      </c>
      <c r="D150" s="32">
        <v>534.87800000000004</v>
      </c>
      <c r="E150" s="32">
        <v>362.113</v>
      </c>
      <c r="F150" s="32">
        <v>0</v>
      </c>
      <c r="G150" s="32">
        <v>0</v>
      </c>
      <c r="H150" s="32">
        <v>34.802999999999997</v>
      </c>
      <c r="I150" s="32">
        <v>0</v>
      </c>
      <c r="J150" s="32">
        <v>884.08199999999999</v>
      </c>
      <c r="K150" s="32">
        <v>0</v>
      </c>
      <c r="L150" s="32">
        <v>0</v>
      </c>
      <c r="M150" s="32">
        <v>-0.43299999999999272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15</v>
      </c>
      <c r="X150" s="32">
        <v>19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53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235.47006000000002</v>
      </c>
      <c r="AW150" s="32">
        <v>46.688000000000002</v>
      </c>
      <c r="AX150" s="32">
        <v>232.63714284</v>
      </c>
      <c r="AY150" s="32">
        <v>0</v>
      </c>
      <c r="AZ150" s="32">
        <v>333.9468</v>
      </c>
      <c r="BA150" s="32">
        <v>0</v>
      </c>
      <c r="BB150" s="32">
        <v>144.77792627341412</v>
      </c>
      <c r="BC150" s="32">
        <v>26.701000000000001</v>
      </c>
      <c r="BD150" s="32">
        <v>317.66480000000001</v>
      </c>
      <c r="BE150" s="32">
        <v>250</v>
      </c>
      <c r="BF150" s="32">
        <v>105.63622446112505</v>
      </c>
      <c r="BG150" s="32">
        <v>82.212422360248439</v>
      </c>
      <c r="BH150" s="32">
        <v>0</v>
      </c>
      <c r="BI150" s="32">
        <v>0</v>
      </c>
      <c r="BJ150" s="32">
        <v>0</v>
      </c>
      <c r="BK150" s="32">
        <v>0</v>
      </c>
      <c r="BL150" s="32">
        <v>32.266064504319523</v>
      </c>
      <c r="BM150" s="32">
        <v>0</v>
      </c>
      <c r="BN150" s="32">
        <v>7.6747360000000002</v>
      </c>
      <c r="BO150" s="32">
        <v>0</v>
      </c>
      <c r="BP150" s="32">
        <v>0.1926831965210779</v>
      </c>
      <c r="BQ150" s="32">
        <v>0</v>
      </c>
      <c r="BR150" s="32">
        <v>2.6482524640337721</v>
      </c>
      <c r="BS150" s="32">
        <v>0</v>
      </c>
      <c r="BT150" s="32">
        <v>0</v>
      </c>
      <c r="BU150" s="32">
        <v>0</v>
      </c>
      <c r="BV150" s="44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54"/>
      <c r="ER150" s="54"/>
      <c r="ES150" s="44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54"/>
      <c r="HO150" s="54"/>
      <c r="HP150" s="44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</row>
    <row r="151" spans="1:252" ht="12.75" customHeight="1" x14ac:dyDescent="0.2">
      <c r="A151" s="44" t="s">
        <v>174</v>
      </c>
      <c r="B151" s="54">
        <f t="shared" si="4"/>
        <v>12773.934417749115</v>
      </c>
      <c r="C151" s="54">
        <f t="shared" si="5"/>
        <v>3272.7571669565214</v>
      </c>
      <c r="D151" s="32">
        <v>0</v>
      </c>
      <c r="E151" s="32">
        <v>714.14400000000001</v>
      </c>
      <c r="F151" s="32">
        <v>32.615000000000002</v>
      </c>
      <c r="G151" s="32">
        <v>0</v>
      </c>
      <c r="H151" s="32">
        <v>10.88</v>
      </c>
      <c r="I151" s="32">
        <v>0</v>
      </c>
      <c r="J151" s="32">
        <v>0</v>
      </c>
      <c r="K151" s="32">
        <v>597.02200000000005</v>
      </c>
      <c r="L151" s="32">
        <v>0</v>
      </c>
      <c r="M151" s="32">
        <v>232.459</v>
      </c>
      <c r="N151" s="32">
        <v>726.45</v>
      </c>
      <c r="O151" s="32">
        <v>546.32399999999996</v>
      </c>
      <c r="P151" s="32">
        <v>0</v>
      </c>
      <c r="Q151" s="32">
        <v>0</v>
      </c>
      <c r="R151" s="32">
        <v>0</v>
      </c>
      <c r="S151" s="32">
        <v>0</v>
      </c>
      <c r="T151" s="32">
        <v>139.798</v>
      </c>
      <c r="U151" s="32">
        <v>0</v>
      </c>
      <c r="V151" s="32">
        <v>0</v>
      </c>
      <c r="W151" s="32">
        <v>0</v>
      </c>
      <c r="X151" s="32">
        <v>150</v>
      </c>
      <c r="Y151" s="32">
        <v>8.6289999999999907</v>
      </c>
      <c r="Z151" s="32">
        <v>0</v>
      </c>
      <c r="AA151" s="32">
        <v>0</v>
      </c>
      <c r="AB151" s="32">
        <v>0</v>
      </c>
      <c r="AC151" s="32">
        <v>28.879000000000001</v>
      </c>
      <c r="AD151" s="32">
        <v>0</v>
      </c>
      <c r="AE151" s="32">
        <v>152.74600000000001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154.267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68.893439999999998</v>
      </c>
      <c r="AU151" s="32">
        <v>34.446079999999995</v>
      </c>
      <c r="AV151" s="32">
        <v>2152.87014</v>
      </c>
      <c r="AW151" s="32">
        <v>94.814999999999998</v>
      </c>
      <c r="AX151" s="32">
        <v>2140.2642857999999</v>
      </c>
      <c r="AY151" s="32">
        <v>0</v>
      </c>
      <c r="AZ151" s="32">
        <v>1997.1785999999997</v>
      </c>
      <c r="BA151" s="32">
        <v>0</v>
      </c>
      <c r="BB151" s="32">
        <v>1331.5323700052336</v>
      </c>
      <c r="BC151" s="32">
        <v>3.6999999999999998E-2</v>
      </c>
      <c r="BD151" s="32">
        <v>2922.8535999999999</v>
      </c>
      <c r="BE151" s="32">
        <v>0</v>
      </c>
      <c r="BF151" s="32">
        <v>968.93995417181463</v>
      </c>
      <c r="BG151" s="32">
        <v>708.22608695652173</v>
      </c>
      <c r="BH151" s="32">
        <v>0</v>
      </c>
      <c r="BI151" s="32">
        <v>0</v>
      </c>
      <c r="BJ151" s="32">
        <v>0</v>
      </c>
      <c r="BK151" s="32">
        <v>0</v>
      </c>
      <c r="BL151" s="32">
        <v>64.532129008639046</v>
      </c>
      <c r="BM151" s="32">
        <v>0.76300000000000001</v>
      </c>
      <c r="BN151" s="32">
        <v>38.373675200000001</v>
      </c>
      <c r="BO151" s="32">
        <v>0</v>
      </c>
      <c r="BP151" s="32">
        <v>4.6247011133408158</v>
      </c>
      <c r="BQ151" s="32">
        <v>0</v>
      </c>
      <c r="BR151" s="32">
        <v>24.12852245008548</v>
      </c>
      <c r="BS151" s="32">
        <v>0</v>
      </c>
      <c r="BT151" s="32">
        <v>0</v>
      </c>
      <c r="BU151" s="32">
        <v>0</v>
      </c>
      <c r="BV151" s="44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54"/>
      <c r="ER151" s="54"/>
      <c r="ES151" s="44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54"/>
      <c r="HO151" s="54"/>
      <c r="HP151" s="44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</row>
    <row r="152" spans="1:252" ht="12.75" customHeight="1" x14ac:dyDescent="0.2">
      <c r="A152" s="44" t="s">
        <v>175</v>
      </c>
      <c r="B152" s="54">
        <f t="shared" si="4"/>
        <v>7480.7362090627676</v>
      </c>
      <c r="C152" s="54">
        <f t="shared" si="5"/>
        <v>1740.7176708074533</v>
      </c>
      <c r="D152" s="32">
        <v>50</v>
      </c>
      <c r="E152" s="32">
        <v>399.31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10</v>
      </c>
      <c r="N152" s="32">
        <v>20</v>
      </c>
      <c r="O152" s="32">
        <v>175.00899999999999</v>
      </c>
      <c r="P152" s="32">
        <v>0</v>
      </c>
      <c r="Q152" s="32">
        <v>0</v>
      </c>
      <c r="R152" s="32">
        <v>0</v>
      </c>
      <c r="S152" s="32">
        <v>0</v>
      </c>
      <c r="T152" s="32">
        <v>132.44999999999999</v>
      </c>
      <c r="U152" s="32">
        <v>0</v>
      </c>
      <c r="V152" s="32">
        <v>0</v>
      </c>
      <c r="W152" s="32">
        <v>0</v>
      </c>
      <c r="X152" s="32">
        <v>0</v>
      </c>
      <c r="Y152" s="32">
        <v>50</v>
      </c>
      <c r="Z152" s="32">
        <v>0</v>
      </c>
      <c r="AA152" s="32">
        <v>0</v>
      </c>
      <c r="AB152" s="32">
        <v>0</v>
      </c>
      <c r="AC152" s="32">
        <v>36.35</v>
      </c>
      <c r="AD152" s="32">
        <v>20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26.99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64</v>
      </c>
      <c r="AU152" s="32">
        <v>0</v>
      </c>
      <c r="AV152" s="32">
        <v>1330.01829</v>
      </c>
      <c r="AW152" s="32">
        <v>0</v>
      </c>
      <c r="AX152" s="32">
        <v>1320.8635715999999</v>
      </c>
      <c r="AY152" s="32">
        <v>124.98699999999999</v>
      </c>
      <c r="AZ152" s="32">
        <v>1027.8635999999999</v>
      </c>
      <c r="BA152" s="32">
        <v>158.81</v>
      </c>
      <c r="BB152" s="32">
        <v>822.16824882480205</v>
      </c>
      <c r="BC152" s="32">
        <v>404.68599999999998</v>
      </c>
      <c r="BD152" s="32">
        <v>1803.6319999999998</v>
      </c>
      <c r="BE152" s="32">
        <v>0</v>
      </c>
      <c r="BF152" s="32">
        <v>696.02831585919535</v>
      </c>
      <c r="BG152" s="32">
        <v>344.3726708074534</v>
      </c>
      <c r="BH152" s="32">
        <v>0</v>
      </c>
      <c r="BI152" s="32">
        <v>0</v>
      </c>
      <c r="BJ152" s="32">
        <v>0</v>
      </c>
      <c r="BK152" s="32">
        <v>0</v>
      </c>
      <c r="BL152" s="32">
        <v>129.06425801727809</v>
      </c>
      <c r="BM152" s="32">
        <v>0</v>
      </c>
      <c r="BN152" s="32">
        <v>38.373675200000001</v>
      </c>
      <c r="BO152" s="32">
        <v>0</v>
      </c>
      <c r="BP152" s="32">
        <v>11.561735872416763</v>
      </c>
      <c r="BQ152" s="32">
        <v>10.202999999999999</v>
      </c>
      <c r="BR152" s="32">
        <v>14.712513689076511</v>
      </c>
      <c r="BS152" s="32">
        <v>0</v>
      </c>
      <c r="BT152" s="32">
        <v>0</v>
      </c>
      <c r="BU152" s="32">
        <v>0</v>
      </c>
      <c r="BV152" s="44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54"/>
      <c r="ER152" s="54"/>
      <c r="ES152" s="44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54"/>
      <c r="HO152" s="54"/>
      <c r="HP152" s="44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</row>
    <row r="153" spans="1:252" ht="12.75" customHeight="1" x14ac:dyDescent="0.2">
      <c r="A153" s="44" t="s">
        <v>176</v>
      </c>
      <c r="B153" s="54">
        <f t="shared" si="4"/>
        <v>3060.749674958221</v>
      </c>
      <c r="C153" s="54">
        <f t="shared" si="5"/>
        <v>3538.3679999999999</v>
      </c>
      <c r="D153" s="32">
        <v>0</v>
      </c>
      <c r="E153" s="32">
        <v>-27.344999999999999</v>
      </c>
      <c r="F153" s="32">
        <v>0</v>
      </c>
      <c r="G153" s="32">
        <v>0</v>
      </c>
      <c r="H153" s="32">
        <v>30</v>
      </c>
      <c r="I153" s="32">
        <v>0</v>
      </c>
      <c r="J153" s="32">
        <v>100</v>
      </c>
      <c r="K153" s="32">
        <v>2396.4579999999996</v>
      </c>
      <c r="L153" s="32">
        <v>0</v>
      </c>
      <c r="M153" s="32">
        <v>435.15899999999999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100</v>
      </c>
      <c r="AD153" s="32">
        <v>818.83399999999995</v>
      </c>
      <c r="AE153" s="32">
        <v>181.166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351.91173000000003</v>
      </c>
      <c r="AW153" s="32">
        <v>0</v>
      </c>
      <c r="AX153" s="32">
        <v>348.95642856000001</v>
      </c>
      <c r="AY153" s="32">
        <v>0</v>
      </c>
      <c r="AZ153" s="32">
        <v>453.21479999999997</v>
      </c>
      <c r="BA153" s="32">
        <v>304.44600000000003</v>
      </c>
      <c r="BB153" s="32">
        <v>216.63861356542478</v>
      </c>
      <c r="BC153" s="32">
        <v>0</v>
      </c>
      <c r="BD153" s="32">
        <v>476.49720000000002</v>
      </c>
      <c r="BE153" s="32">
        <v>0</v>
      </c>
      <c r="BF153" s="32">
        <v>188.27938405008447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64.532129008639046</v>
      </c>
      <c r="BM153" s="32">
        <v>0</v>
      </c>
      <c r="BN153" s="32">
        <v>7.6747360000000002</v>
      </c>
      <c r="BO153" s="32">
        <v>0</v>
      </c>
      <c r="BP153" s="32">
        <v>0.38540021491270543</v>
      </c>
      <c r="BQ153" s="32">
        <v>0</v>
      </c>
      <c r="BR153" s="32">
        <v>3.8252535591598935</v>
      </c>
      <c r="BS153" s="32">
        <v>0</v>
      </c>
      <c r="BT153" s="32">
        <v>0</v>
      </c>
      <c r="BU153" s="32">
        <v>148.48400000000001</v>
      </c>
      <c r="BV153" s="44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54"/>
      <c r="ER153" s="54"/>
      <c r="ES153" s="44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54"/>
      <c r="HO153" s="54"/>
      <c r="HP153" s="44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</row>
    <row r="154" spans="1:252" ht="12.75" customHeight="1" x14ac:dyDescent="0.2">
      <c r="A154" s="44" t="s">
        <v>178</v>
      </c>
      <c r="B154" s="54">
        <f t="shared" si="4"/>
        <v>3010.4888800369768</v>
      </c>
      <c r="C154" s="54">
        <f t="shared" si="5"/>
        <v>2375.27249068323</v>
      </c>
      <c r="D154" s="32">
        <v>98.111999999999995</v>
      </c>
      <c r="E154" s="32">
        <v>1453.56</v>
      </c>
      <c r="F154" s="32">
        <v>10</v>
      </c>
      <c r="G154" s="32">
        <v>0</v>
      </c>
      <c r="H154" s="32">
        <v>10</v>
      </c>
      <c r="I154" s="32">
        <v>122</v>
      </c>
      <c r="J154" s="32">
        <v>50.578000000000003</v>
      </c>
      <c r="K154" s="32">
        <v>140</v>
      </c>
      <c r="L154" s="32">
        <v>0</v>
      </c>
      <c r="M154" s="32">
        <v>0</v>
      </c>
      <c r="N154" s="32">
        <v>135.685</v>
      </c>
      <c r="O154" s="32">
        <v>131.66499999999999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80</v>
      </c>
      <c r="AD154" s="32">
        <v>30</v>
      </c>
      <c r="AE154" s="32">
        <v>36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26.382999999999999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56.521599999999999</v>
      </c>
      <c r="AU154" s="32">
        <v>0</v>
      </c>
      <c r="AV154" s="32">
        <v>460.59018000000003</v>
      </c>
      <c r="AW154" s="32">
        <v>183.90299999999999</v>
      </c>
      <c r="AX154" s="32">
        <v>457.51999998000002</v>
      </c>
      <c r="AY154" s="32">
        <v>0</v>
      </c>
      <c r="AZ154" s="32">
        <v>490.0788</v>
      </c>
      <c r="BA154" s="32">
        <v>0</v>
      </c>
      <c r="BB154" s="32">
        <v>284.27171478956438</v>
      </c>
      <c r="BC154" s="32">
        <v>0</v>
      </c>
      <c r="BD154" s="32">
        <v>624.74279999999999</v>
      </c>
      <c r="BE154" s="32">
        <v>50</v>
      </c>
      <c r="BF154" s="32">
        <v>207.62981355027136</v>
      </c>
      <c r="BG154" s="32">
        <v>151.76149068322982</v>
      </c>
      <c r="BH154" s="32">
        <v>0</v>
      </c>
      <c r="BI154" s="32">
        <v>0</v>
      </c>
      <c r="BJ154" s="32">
        <v>0</v>
      </c>
      <c r="BK154" s="32">
        <v>0</v>
      </c>
      <c r="BL154" s="32">
        <v>64.532129008639046</v>
      </c>
      <c r="BM154" s="32">
        <v>0</v>
      </c>
      <c r="BN154" s="32">
        <v>23.0242048</v>
      </c>
      <c r="BO154" s="32">
        <v>0</v>
      </c>
      <c r="BP154" s="32">
        <v>3.0831340755605439</v>
      </c>
      <c r="BQ154" s="32">
        <v>0</v>
      </c>
      <c r="BR154" s="32">
        <v>4.1195038329414233</v>
      </c>
      <c r="BS154" s="32">
        <v>0</v>
      </c>
      <c r="BT154" s="32">
        <v>0</v>
      </c>
      <c r="BU154" s="32">
        <v>0</v>
      </c>
      <c r="BV154" s="44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54"/>
      <c r="ER154" s="54"/>
      <c r="ES154" s="44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54"/>
      <c r="HO154" s="54"/>
      <c r="HP154" s="44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</row>
    <row r="155" spans="1:252" ht="12.75" customHeight="1" x14ac:dyDescent="0.2">
      <c r="A155" s="44" t="s">
        <v>179</v>
      </c>
      <c r="B155" s="54">
        <f t="shared" si="4"/>
        <v>32891.491928751209</v>
      </c>
      <c r="C155" s="54">
        <f t="shared" si="5"/>
        <v>102614.16473913043</v>
      </c>
      <c r="D155" s="32">
        <v>1100</v>
      </c>
      <c r="E155" s="32">
        <v>6463.9279999999999</v>
      </c>
      <c r="F155" s="32">
        <v>0</v>
      </c>
      <c r="G155" s="32">
        <v>0</v>
      </c>
      <c r="H155" s="32">
        <v>300</v>
      </c>
      <c r="I155" s="32">
        <v>0</v>
      </c>
      <c r="J155" s="32">
        <v>1000.588</v>
      </c>
      <c r="K155" s="32">
        <v>6100</v>
      </c>
      <c r="L155" s="32">
        <v>0</v>
      </c>
      <c r="M155" s="32">
        <v>50000</v>
      </c>
      <c r="N155" s="32">
        <v>500</v>
      </c>
      <c r="O155" s="32">
        <v>11500</v>
      </c>
      <c r="P155" s="32">
        <v>0</v>
      </c>
      <c r="Q155" s="32">
        <v>0</v>
      </c>
      <c r="R155" s="32">
        <v>0</v>
      </c>
      <c r="S155" s="32">
        <v>0</v>
      </c>
      <c r="T155" s="32">
        <v>500</v>
      </c>
      <c r="U155" s="32">
        <v>5700</v>
      </c>
      <c r="V155" s="32">
        <v>0</v>
      </c>
      <c r="W155" s="32">
        <v>0</v>
      </c>
      <c r="X155" s="32">
        <v>1500</v>
      </c>
      <c r="Y155" s="32">
        <v>72</v>
      </c>
      <c r="Z155" s="32">
        <v>10</v>
      </c>
      <c r="AA155" s="32">
        <v>390</v>
      </c>
      <c r="AB155" s="32">
        <v>0</v>
      </c>
      <c r="AC155" s="32">
        <v>2000</v>
      </c>
      <c r="AD155" s="32">
        <v>2000</v>
      </c>
      <c r="AE155" s="32">
        <v>0</v>
      </c>
      <c r="AF155" s="32">
        <v>500</v>
      </c>
      <c r="AG155" s="32">
        <v>950</v>
      </c>
      <c r="AH155" s="32">
        <v>0</v>
      </c>
      <c r="AI155" s="32">
        <v>0</v>
      </c>
      <c r="AJ155" s="32">
        <v>0</v>
      </c>
      <c r="AK155" s="32">
        <v>1278.1199999999999</v>
      </c>
      <c r="AL155" s="32">
        <v>0</v>
      </c>
      <c r="AM155" s="32">
        <v>0</v>
      </c>
      <c r="AN155" s="32">
        <v>0</v>
      </c>
      <c r="AO155" s="32">
        <v>1200</v>
      </c>
      <c r="AP155" s="32">
        <v>0</v>
      </c>
      <c r="AQ155" s="32">
        <v>0</v>
      </c>
      <c r="AR155" s="32">
        <v>0</v>
      </c>
      <c r="AS155" s="32">
        <v>0</v>
      </c>
      <c r="AT155" s="32">
        <v>320</v>
      </c>
      <c r="AU155" s="32">
        <v>960</v>
      </c>
      <c r="AV155" s="32">
        <v>4166.0109900000007</v>
      </c>
      <c r="AW155" s="32">
        <v>93.563999999999993</v>
      </c>
      <c r="AX155" s="32">
        <v>4143.5307143999999</v>
      </c>
      <c r="AY155" s="32">
        <v>2000</v>
      </c>
      <c r="AZ155" s="32">
        <v>5239.0140000000001</v>
      </c>
      <c r="BA155" s="32">
        <v>301.637</v>
      </c>
      <c r="BB155" s="32">
        <v>2576.4095704463575</v>
      </c>
      <c r="BC155" s="32">
        <v>2199.9140000000002</v>
      </c>
      <c r="BD155" s="32">
        <v>5654.7647999999999</v>
      </c>
      <c r="BE155" s="32">
        <v>10202.280000000001</v>
      </c>
      <c r="BF155" s="32">
        <v>2236.1636795399722</v>
      </c>
      <c r="BG155" s="32">
        <v>1202.7217391304348</v>
      </c>
      <c r="BH155" s="32">
        <v>0</v>
      </c>
      <c r="BI155" s="32">
        <v>0</v>
      </c>
      <c r="BJ155" s="32">
        <v>0</v>
      </c>
      <c r="BK155" s="32">
        <v>0</v>
      </c>
      <c r="BL155" s="32">
        <v>967.98193512958562</v>
      </c>
      <c r="BM155" s="32">
        <v>0</v>
      </c>
      <c r="BN155" s="32">
        <v>115.12102560000001</v>
      </c>
      <c r="BO155" s="32">
        <v>0</v>
      </c>
      <c r="BP155" s="32">
        <v>15.415670377802721</v>
      </c>
      <c r="BQ155" s="32">
        <v>0</v>
      </c>
      <c r="BR155" s="32">
        <v>46.491543257481773</v>
      </c>
      <c r="BS155" s="32">
        <v>0</v>
      </c>
      <c r="BT155" s="32">
        <v>0</v>
      </c>
      <c r="BU155" s="32">
        <v>0</v>
      </c>
      <c r="BV155" s="44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54"/>
      <c r="ER155" s="54"/>
      <c r="ES155" s="44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54"/>
      <c r="HO155" s="54"/>
      <c r="HP155" s="44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</row>
    <row r="156" spans="1:252" ht="12.75" customHeight="1" x14ac:dyDescent="0.2">
      <c r="A156" s="44" t="s">
        <v>180</v>
      </c>
      <c r="B156" s="54">
        <f t="shared" si="4"/>
        <v>957.76815294318851</v>
      </c>
      <c r="C156" s="54">
        <f t="shared" si="5"/>
        <v>16.128</v>
      </c>
      <c r="D156" s="32">
        <v>871.38</v>
      </c>
      <c r="E156" s="32">
        <v>0</v>
      </c>
      <c r="F156" s="32">
        <v>0</v>
      </c>
      <c r="G156" s="32">
        <v>0</v>
      </c>
      <c r="H156" s="32">
        <v>0.5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50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2.5877400000000002</v>
      </c>
      <c r="AW156" s="32">
        <v>0</v>
      </c>
      <c r="AX156" s="32">
        <v>2.5849999800000001</v>
      </c>
      <c r="AY156" s="32">
        <v>0</v>
      </c>
      <c r="AZ156" s="32">
        <v>4.3247999999999998</v>
      </c>
      <c r="BA156" s="32">
        <v>0</v>
      </c>
      <c r="BB156" s="32">
        <v>1.0565516893928892</v>
      </c>
      <c r="BC156" s="32">
        <v>0</v>
      </c>
      <c r="BD156" s="32">
        <v>3.5340000000000003</v>
      </c>
      <c r="BE156" s="32">
        <v>0</v>
      </c>
      <c r="BF156" s="32">
        <v>1.1929981304101869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16.133032252159762</v>
      </c>
      <c r="BM156" s="32">
        <v>16.128</v>
      </c>
      <c r="BN156" s="32">
        <v>3.8373680000000001</v>
      </c>
      <c r="BO156" s="32">
        <v>0</v>
      </c>
      <c r="BP156" s="32">
        <v>4.8162343662632078E-2</v>
      </c>
      <c r="BQ156" s="32">
        <v>0</v>
      </c>
      <c r="BR156" s="32">
        <v>0.58850054756306047</v>
      </c>
      <c r="BS156" s="32">
        <v>0</v>
      </c>
      <c r="BT156" s="32">
        <v>0</v>
      </c>
      <c r="BU156" s="32">
        <v>0</v>
      </c>
      <c r="BV156" s="44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54"/>
      <c r="ER156" s="54"/>
      <c r="ES156" s="44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54"/>
      <c r="HO156" s="54"/>
      <c r="HP156" s="44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</row>
    <row r="157" spans="1:252" ht="12.75" customHeight="1" x14ac:dyDescent="0.2">
      <c r="A157" s="44" t="s">
        <v>181</v>
      </c>
      <c r="B157" s="54">
        <f t="shared" si="4"/>
        <v>640.62278062365851</v>
      </c>
      <c r="C157" s="54">
        <f t="shared" si="5"/>
        <v>0</v>
      </c>
      <c r="D157" s="32">
        <v>617.41</v>
      </c>
      <c r="E157" s="32">
        <v>0</v>
      </c>
      <c r="F157" s="32">
        <v>1</v>
      </c>
      <c r="G157" s="32">
        <v>0</v>
      </c>
      <c r="H157" s="32">
        <v>0</v>
      </c>
      <c r="I157" s="32">
        <v>0</v>
      </c>
      <c r="J157" s="32">
        <v>1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0.79300000000000004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2.5877400000000002</v>
      </c>
      <c r="AW157" s="32">
        <v>0</v>
      </c>
      <c r="AX157" s="32">
        <v>2.5849999800000001</v>
      </c>
      <c r="AY157" s="32">
        <v>0</v>
      </c>
      <c r="AZ157" s="32">
        <v>2.1492</v>
      </c>
      <c r="BA157" s="32">
        <v>0</v>
      </c>
      <c r="BB157" s="32">
        <v>1.0565516893928892</v>
      </c>
      <c r="BC157" s="32">
        <v>0</v>
      </c>
      <c r="BD157" s="32">
        <v>3.5340000000000003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4.0332580630399404</v>
      </c>
      <c r="BM157" s="32">
        <v>0</v>
      </c>
      <c r="BN157" s="32">
        <v>3.8373680000000001</v>
      </c>
      <c r="BO157" s="32">
        <v>0</v>
      </c>
      <c r="BP157" s="32">
        <v>4.8162343662632078E-2</v>
      </c>
      <c r="BQ157" s="32">
        <v>0</v>
      </c>
      <c r="BR157" s="32">
        <v>0.58850054756306047</v>
      </c>
      <c r="BS157" s="32">
        <v>0</v>
      </c>
      <c r="BT157" s="32">
        <v>0</v>
      </c>
      <c r="BU157" s="32">
        <v>0</v>
      </c>
      <c r="BV157" s="44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54"/>
      <c r="ER157" s="54"/>
      <c r="ES157" s="44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54"/>
      <c r="HO157" s="54"/>
      <c r="HP157" s="44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</row>
    <row r="158" spans="1:252" ht="12.75" customHeight="1" x14ac:dyDescent="0.2">
      <c r="A158" s="44" t="s">
        <v>182</v>
      </c>
      <c r="B158" s="54">
        <f t="shared" si="4"/>
        <v>63.544564167072473</v>
      </c>
      <c r="C158" s="54">
        <f t="shared" si="5"/>
        <v>211.97744</v>
      </c>
      <c r="D158" s="32">
        <v>0</v>
      </c>
      <c r="E158" s="32">
        <v>0</v>
      </c>
      <c r="F158" s="32">
        <v>6.7930000000000001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8.1734400000000011</v>
      </c>
      <c r="AV158" s="32">
        <v>7.7627100000000002</v>
      </c>
      <c r="AW158" s="32">
        <v>0</v>
      </c>
      <c r="AX158" s="32">
        <v>7.7542856999999987</v>
      </c>
      <c r="AY158" s="32">
        <v>0</v>
      </c>
      <c r="AZ158" s="32">
        <v>6.4469999999999992</v>
      </c>
      <c r="BA158" s="32">
        <v>0</v>
      </c>
      <c r="BB158" s="32">
        <v>0</v>
      </c>
      <c r="BC158" s="32">
        <v>0</v>
      </c>
      <c r="BD158" s="32">
        <v>10.5944</v>
      </c>
      <c r="BE158" s="32">
        <v>203.804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16.133032252159762</v>
      </c>
      <c r="BM158" s="32">
        <v>0</v>
      </c>
      <c r="BN158" s="32">
        <v>7.6747360000000002</v>
      </c>
      <c r="BO158" s="32">
        <v>0</v>
      </c>
      <c r="BP158" s="32">
        <v>0.38540021491270543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44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54"/>
      <c r="ER158" s="54"/>
      <c r="ES158" s="44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54"/>
      <c r="HO158" s="54"/>
      <c r="HP158" s="44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</row>
    <row r="159" spans="1:252" ht="12.75" customHeight="1" x14ac:dyDescent="0.2">
      <c r="A159" s="44" t="s">
        <v>183</v>
      </c>
      <c r="B159" s="54">
        <f t="shared" si="4"/>
        <v>48.773580623658511</v>
      </c>
      <c r="C159" s="54">
        <f t="shared" si="5"/>
        <v>0.13700000000000045</v>
      </c>
      <c r="D159" s="32">
        <v>0</v>
      </c>
      <c r="E159" s="32">
        <v>0</v>
      </c>
      <c r="F159" s="32">
        <v>0</v>
      </c>
      <c r="G159" s="32">
        <v>0</v>
      </c>
      <c r="H159" s="32">
        <v>8.8339999999999996</v>
      </c>
      <c r="I159" s="32">
        <v>0</v>
      </c>
      <c r="J159" s="32">
        <v>19.5</v>
      </c>
      <c r="K159" s="32">
        <v>0</v>
      </c>
      <c r="L159" s="32">
        <v>0</v>
      </c>
      <c r="M159" s="32">
        <v>0.13700000000000045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2.5877400000000002</v>
      </c>
      <c r="AW159" s="32">
        <v>0</v>
      </c>
      <c r="AX159" s="32">
        <v>2.5849999800000001</v>
      </c>
      <c r="AY159" s="32">
        <v>0</v>
      </c>
      <c r="AZ159" s="32">
        <v>2.169</v>
      </c>
      <c r="BA159" s="32">
        <v>0</v>
      </c>
      <c r="BB159" s="32">
        <v>1.0565516893928892</v>
      </c>
      <c r="BC159" s="32">
        <v>0</v>
      </c>
      <c r="BD159" s="32">
        <v>3.5340000000000003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4.0332580630399404</v>
      </c>
      <c r="BM159" s="32">
        <v>0</v>
      </c>
      <c r="BN159" s="32">
        <v>3.8373680000000001</v>
      </c>
      <c r="BO159" s="32">
        <v>0</v>
      </c>
      <c r="BP159" s="32">
        <v>4.8162343662632078E-2</v>
      </c>
      <c r="BQ159" s="32">
        <v>0</v>
      </c>
      <c r="BR159" s="32">
        <v>0.58850054756306047</v>
      </c>
      <c r="BS159" s="32">
        <v>0</v>
      </c>
      <c r="BT159" s="32">
        <v>0</v>
      </c>
      <c r="BU159" s="32">
        <v>0</v>
      </c>
      <c r="BV159" s="44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54"/>
      <c r="ER159" s="54"/>
      <c r="ES159" s="44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54"/>
      <c r="HO159" s="54"/>
      <c r="HP159" s="44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</row>
    <row r="160" spans="1:252" ht="12.75" customHeight="1" x14ac:dyDescent="0.2">
      <c r="A160" s="44" t="s">
        <v>184</v>
      </c>
      <c r="B160" s="54">
        <f t="shared" si="4"/>
        <v>35989.656557746435</v>
      </c>
      <c r="C160" s="54">
        <f t="shared" si="5"/>
        <v>119322.63200000001</v>
      </c>
      <c r="D160" s="32">
        <v>2129.6480000000001</v>
      </c>
      <c r="E160" s="32">
        <v>8247.6460000000006</v>
      </c>
      <c r="F160" s="32">
        <v>1000</v>
      </c>
      <c r="G160" s="32">
        <v>0</v>
      </c>
      <c r="H160" s="32">
        <v>500</v>
      </c>
      <c r="I160" s="32">
        <v>0</v>
      </c>
      <c r="J160" s="32">
        <v>1144.9650000000001</v>
      </c>
      <c r="K160" s="32">
        <v>8231.1450000000004</v>
      </c>
      <c r="L160" s="32">
        <v>0</v>
      </c>
      <c r="M160" s="32">
        <v>21306.016</v>
      </c>
      <c r="N160" s="32">
        <v>1000</v>
      </c>
      <c r="O160" s="32">
        <v>10523.754000000001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133.005</v>
      </c>
      <c r="Y160" s="32">
        <v>9.9700000000000006</v>
      </c>
      <c r="Z160" s="32">
        <v>0</v>
      </c>
      <c r="AA160" s="32">
        <v>0</v>
      </c>
      <c r="AB160" s="32">
        <v>0</v>
      </c>
      <c r="AC160" s="32">
        <v>210.5</v>
      </c>
      <c r="AD160" s="32">
        <v>17000</v>
      </c>
      <c r="AE160" s="32">
        <v>53680.362000000001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640</v>
      </c>
      <c r="AU160" s="32">
        <v>0</v>
      </c>
      <c r="AV160" s="32">
        <v>2158.0456200000003</v>
      </c>
      <c r="AW160" s="32">
        <v>10373.583000000001</v>
      </c>
      <c r="AX160" s="32">
        <v>2145.4335713999999</v>
      </c>
      <c r="AY160" s="32">
        <v>0</v>
      </c>
      <c r="AZ160" s="32">
        <v>1856.6484</v>
      </c>
      <c r="BA160" s="32">
        <v>2263.2080000000001</v>
      </c>
      <c r="BB160" s="32">
        <v>1334.7034043837118</v>
      </c>
      <c r="BC160" s="32">
        <v>0</v>
      </c>
      <c r="BD160" s="32">
        <v>2929.9140000000002</v>
      </c>
      <c r="BE160" s="32">
        <v>1530</v>
      </c>
      <c r="BF160" s="32">
        <v>999.2110945625509</v>
      </c>
      <c r="BG160" s="32">
        <v>710</v>
      </c>
      <c r="BH160" s="32">
        <v>0</v>
      </c>
      <c r="BI160" s="32">
        <v>0</v>
      </c>
      <c r="BJ160" s="32">
        <v>0</v>
      </c>
      <c r="BK160" s="32">
        <v>0</v>
      </c>
      <c r="BL160" s="32">
        <v>838.91767711230762</v>
      </c>
      <c r="BM160" s="32">
        <v>0</v>
      </c>
      <c r="BN160" s="32">
        <v>153.4947008</v>
      </c>
      <c r="BO160" s="32">
        <v>0</v>
      </c>
      <c r="BP160" s="32">
        <v>1.5415670377802719</v>
      </c>
      <c r="BQ160" s="32">
        <v>0</v>
      </c>
      <c r="BR160" s="32">
        <v>24.12852245008548</v>
      </c>
      <c r="BS160" s="32">
        <v>2154.808</v>
      </c>
      <c r="BT160" s="32">
        <v>0</v>
      </c>
      <c r="BU160" s="32">
        <v>81.64</v>
      </c>
      <c r="BV160" s="44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54"/>
      <c r="ER160" s="54"/>
      <c r="ES160" s="44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54"/>
      <c r="HO160" s="54"/>
      <c r="HP160" s="44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</row>
    <row r="161" spans="1:252" ht="12.75" customHeight="1" x14ac:dyDescent="0.2">
      <c r="A161" s="44" t="s">
        <v>185</v>
      </c>
      <c r="B161" s="54">
        <f t="shared" si="4"/>
        <v>662.63834939088497</v>
      </c>
      <c r="C161" s="54">
        <f t="shared" si="5"/>
        <v>100</v>
      </c>
      <c r="D161" s="32">
        <v>0</v>
      </c>
      <c r="E161" s="32">
        <v>0</v>
      </c>
      <c r="F161" s="32">
        <v>240</v>
      </c>
      <c r="G161" s="32">
        <v>0</v>
      </c>
      <c r="H161" s="32">
        <v>18.196999999999999</v>
      </c>
      <c r="I161" s="32">
        <v>0</v>
      </c>
      <c r="J161" s="32">
        <v>239.5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10.234999999999999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15.52542</v>
      </c>
      <c r="AW161" s="32">
        <v>0</v>
      </c>
      <c r="AX161" s="32">
        <v>15.509285699999998</v>
      </c>
      <c r="AY161" s="32">
        <v>0</v>
      </c>
      <c r="AZ161" s="32">
        <v>13.0116</v>
      </c>
      <c r="BA161" s="32">
        <v>0</v>
      </c>
      <c r="BB161" s="32">
        <v>9.5103445148354737</v>
      </c>
      <c r="BC161" s="32">
        <v>0</v>
      </c>
      <c r="BD161" s="32">
        <v>21.1812</v>
      </c>
      <c r="BE161" s="32">
        <v>100</v>
      </c>
      <c r="BF161" s="32">
        <v>7.1249712761847901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64.532129008639046</v>
      </c>
      <c r="BM161" s="32">
        <v>0</v>
      </c>
      <c r="BN161" s="32">
        <v>7.6747360000000002</v>
      </c>
      <c r="BO161" s="32">
        <v>0</v>
      </c>
      <c r="BP161" s="32">
        <v>4.8162343662632078E-2</v>
      </c>
      <c r="BQ161" s="32">
        <v>0</v>
      </c>
      <c r="BR161" s="32">
        <v>0.58850054756306047</v>
      </c>
      <c r="BS161" s="32">
        <v>0</v>
      </c>
      <c r="BT161" s="32">
        <v>0</v>
      </c>
      <c r="BU161" s="32">
        <v>0</v>
      </c>
      <c r="BV161" s="44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54"/>
      <c r="ER161" s="54"/>
      <c r="ES161" s="44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54"/>
      <c r="HO161" s="54"/>
      <c r="HP161" s="44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</row>
    <row r="162" spans="1:252" ht="12.75" customHeight="1" x14ac:dyDescent="0.2">
      <c r="A162" s="44" t="s">
        <v>288</v>
      </c>
      <c r="B162" s="54">
        <f t="shared" si="4"/>
        <v>874.26827820760241</v>
      </c>
      <c r="C162" s="54">
        <f t="shared" si="5"/>
        <v>90.214310559006208</v>
      </c>
      <c r="D162" s="32">
        <v>0</v>
      </c>
      <c r="E162" s="32">
        <v>0</v>
      </c>
      <c r="F162" s="32">
        <v>2</v>
      </c>
      <c r="G162" s="32">
        <v>0</v>
      </c>
      <c r="H162" s="32">
        <v>1</v>
      </c>
      <c r="I162" s="32">
        <v>0</v>
      </c>
      <c r="J162" s="32">
        <v>311.90300000000002</v>
      </c>
      <c r="K162" s="32">
        <v>0</v>
      </c>
      <c r="L162" s="32">
        <v>0</v>
      </c>
      <c r="M162" s="32">
        <v>0</v>
      </c>
      <c r="N162" s="32">
        <v>5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17</v>
      </c>
      <c r="Y162" s="32">
        <v>12.87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18.141999999999999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95.740769999999998</v>
      </c>
      <c r="AW162" s="32">
        <v>0</v>
      </c>
      <c r="AX162" s="32">
        <v>95.64</v>
      </c>
      <c r="AY162" s="32">
        <v>0</v>
      </c>
      <c r="AZ162" s="32">
        <v>86.739599999999996</v>
      </c>
      <c r="BA162" s="32">
        <v>2.2519999999999998</v>
      </c>
      <c r="BB162" s="32">
        <v>59.179308398697017</v>
      </c>
      <c r="BC162" s="32">
        <v>0</v>
      </c>
      <c r="BD162" s="32">
        <v>130.5984</v>
      </c>
      <c r="BE162" s="32">
        <v>25</v>
      </c>
      <c r="BF162" s="32">
        <v>43.711663853664625</v>
      </c>
      <c r="BG162" s="32">
        <v>31.950310559006208</v>
      </c>
      <c r="BH162" s="32">
        <v>0</v>
      </c>
      <c r="BI162" s="32">
        <v>0</v>
      </c>
      <c r="BJ162" s="32">
        <v>0</v>
      </c>
      <c r="BK162" s="32">
        <v>0</v>
      </c>
      <c r="BL162" s="32">
        <v>16.133032252159762</v>
      </c>
      <c r="BM162" s="32">
        <v>0</v>
      </c>
      <c r="BN162" s="32">
        <v>7.6747360000000002</v>
      </c>
      <c r="BO162" s="32">
        <v>0</v>
      </c>
      <c r="BP162" s="32">
        <v>0.77076660795486118</v>
      </c>
      <c r="BQ162" s="32">
        <v>0</v>
      </c>
      <c r="BR162" s="32">
        <v>1.1770010951261209</v>
      </c>
      <c r="BS162" s="32">
        <v>0</v>
      </c>
      <c r="BT162" s="32">
        <v>0</v>
      </c>
      <c r="BU162" s="32">
        <v>0</v>
      </c>
      <c r="BV162" s="44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54"/>
      <c r="ER162" s="54"/>
      <c r="ES162" s="44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54"/>
      <c r="HO162" s="54"/>
      <c r="HP162" s="44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</row>
    <row r="163" spans="1:252" ht="12.75" customHeight="1" x14ac:dyDescent="0.2">
      <c r="A163" s="44" t="s">
        <v>186</v>
      </c>
      <c r="B163" s="54">
        <f t="shared" si="4"/>
        <v>40.615038068071591</v>
      </c>
      <c r="C163" s="54">
        <f t="shared" si="5"/>
        <v>144.71015527950308</v>
      </c>
      <c r="D163" s="32">
        <v>0</v>
      </c>
      <c r="E163" s="32">
        <v>131.702</v>
      </c>
      <c r="F163" s="32">
        <v>1</v>
      </c>
      <c r="G163" s="32">
        <v>0</v>
      </c>
      <c r="H163" s="32">
        <v>2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11.2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5.1749700000000001</v>
      </c>
      <c r="AW163" s="32">
        <v>0</v>
      </c>
      <c r="AX163" s="32">
        <v>5.1699999600000002</v>
      </c>
      <c r="AY163" s="32">
        <v>0</v>
      </c>
      <c r="AZ163" s="32">
        <v>2.1492</v>
      </c>
      <c r="BA163" s="32">
        <v>3.3000000000000002E-2</v>
      </c>
      <c r="BB163" s="32">
        <v>3.1696550681786682</v>
      </c>
      <c r="BC163" s="32">
        <v>0</v>
      </c>
      <c r="BD163" s="32">
        <v>7.0603999999999996</v>
      </c>
      <c r="BE163" s="32">
        <v>0</v>
      </c>
      <c r="BF163" s="32">
        <v>2.4979599200941092</v>
      </c>
      <c r="BG163" s="32">
        <v>1.7751552795031054</v>
      </c>
      <c r="BH163" s="32">
        <v>0</v>
      </c>
      <c r="BI163" s="32">
        <v>0</v>
      </c>
      <c r="BJ163" s="32">
        <v>0</v>
      </c>
      <c r="BK163" s="32">
        <v>0</v>
      </c>
      <c r="BL163" s="32">
        <v>4.0332580630399404</v>
      </c>
      <c r="BM163" s="32">
        <v>0</v>
      </c>
      <c r="BN163" s="32">
        <v>7.6747360000000002</v>
      </c>
      <c r="BO163" s="32">
        <v>0</v>
      </c>
      <c r="BP163" s="32">
        <v>9.6358509195813763E-2</v>
      </c>
      <c r="BQ163" s="32">
        <v>0</v>
      </c>
      <c r="BR163" s="32">
        <v>0.58850054756306047</v>
      </c>
      <c r="BS163" s="32">
        <v>0</v>
      </c>
      <c r="BT163" s="32">
        <v>0</v>
      </c>
      <c r="BU163" s="32">
        <v>0</v>
      </c>
      <c r="BV163" s="44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54"/>
      <c r="ER163" s="54"/>
      <c r="ES163" s="44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54"/>
      <c r="HO163" s="54"/>
      <c r="HP163" s="44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</row>
    <row r="164" spans="1:252" ht="12.75" customHeight="1" x14ac:dyDescent="0.2">
      <c r="A164" s="44" t="s">
        <v>187</v>
      </c>
      <c r="B164" s="54">
        <f t="shared" si="4"/>
        <v>417.61792050416631</v>
      </c>
      <c r="C164" s="54">
        <f t="shared" si="5"/>
        <v>3258.5969999999998</v>
      </c>
      <c r="D164" s="32">
        <v>0</v>
      </c>
      <c r="E164" s="32">
        <v>0</v>
      </c>
      <c r="F164" s="32">
        <v>0</v>
      </c>
      <c r="G164" s="32">
        <v>0</v>
      </c>
      <c r="H164" s="32">
        <v>6.9770000000000003</v>
      </c>
      <c r="I164" s="32">
        <v>0</v>
      </c>
      <c r="J164" s="32">
        <v>384</v>
      </c>
      <c r="K164" s="32">
        <v>1685.027</v>
      </c>
      <c r="L164" s="32">
        <v>0</v>
      </c>
      <c r="M164" s="32">
        <v>-8.6000000000240107E-2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</v>
      </c>
      <c r="Y164" s="32">
        <v>74.448999999999998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2.5877400000000002</v>
      </c>
      <c r="AW164" s="32">
        <v>1499.2070000000001</v>
      </c>
      <c r="AX164" s="32">
        <v>2.5849999800000001</v>
      </c>
      <c r="AY164" s="32">
        <v>0</v>
      </c>
      <c r="AZ164" s="32">
        <v>2.1492</v>
      </c>
      <c r="BA164" s="32">
        <v>0</v>
      </c>
      <c r="BB164" s="32">
        <v>1.0565516893928892</v>
      </c>
      <c r="BC164" s="32">
        <v>0</v>
      </c>
      <c r="BD164" s="32">
        <v>3.5340000000000003</v>
      </c>
      <c r="BE164" s="32">
        <v>0</v>
      </c>
      <c r="BF164" s="32">
        <v>1.1878818174678447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8.0665161260798808</v>
      </c>
      <c r="BM164" s="32">
        <v>0</v>
      </c>
      <c r="BN164" s="32">
        <v>3.8373680000000001</v>
      </c>
      <c r="BO164" s="32">
        <v>0</v>
      </c>
      <c r="BP164" s="32">
        <v>4.8162343662632078E-2</v>
      </c>
      <c r="BQ164" s="32">
        <v>0</v>
      </c>
      <c r="BR164" s="32">
        <v>0.58850054756306047</v>
      </c>
      <c r="BS164" s="32">
        <v>0</v>
      </c>
      <c r="BT164" s="32">
        <v>0</v>
      </c>
      <c r="BU164" s="32">
        <v>0</v>
      </c>
      <c r="BV164" s="44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54"/>
      <c r="ER164" s="54"/>
      <c r="ES164" s="44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54"/>
      <c r="HO164" s="54"/>
      <c r="HP164" s="44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</row>
    <row r="165" spans="1:252" ht="12.75" customHeight="1" x14ac:dyDescent="0.2">
      <c r="A165" s="44" t="s">
        <v>188</v>
      </c>
      <c r="B165" s="54">
        <f t="shared" si="4"/>
        <v>3928.622936308615</v>
      </c>
      <c r="C165" s="54">
        <f t="shared" si="5"/>
        <v>535.41811180124228</v>
      </c>
      <c r="D165" s="32">
        <v>300</v>
      </c>
      <c r="E165" s="32">
        <v>58.179000000000002</v>
      </c>
      <c r="F165" s="32">
        <v>50</v>
      </c>
      <c r="G165" s="32">
        <v>36.177</v>
      </c>
      <c r="H165" s="32">
        <v>5</v>
      </c>
      <c r="I165" s="32">
        <v>0</v>
      </c>
      <c r="J165" s="32">
        <v>50</v>
      </c>
      <c r="K165" s="32">
        <v>0</v>
      </c>
      <c r="L165" s="32">
        <v>0</v>
      </c>
      <c r="M165" s="32">
        <v>15</v>
      </c>
      <c r="N165" s="32">
        <v>50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15</v>
      </c>
      <c r="X165" s="32">
        <v>50</v>
      </c>
      <c r="Y165" s="32">
        <v>0</v>
      </c>
      <c r="Z165" s="32">
        <v>0</v>
      </c>
      <c r="AA165" s="32">
        <v>0</v>
      </c>
      <c r="AB165" s="32">
        <v>0</v>
      </c>
      <c r="AC165" s="32">
        <v>3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15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6.4</v>
      </c>
      <c r="AV165" s="32">
        <v>0</v>
      </c>
      <c r="AW165" s="32">
        <v>0</v>
      </c>
      <c r="AX165" s="32">
        <v>865.92785700000002</v>
      </c>
      <c r="AY165" s="32">
        <v>0</v>
      </c>
      <c r="AZ165" s="32">
        <v>825.17700000000002</v>
      </c>
      <c r="BA165" s="32">
        <v>0</v>
      </c>
      <c r="BB165" s="32">
        <v>0</v>
      </c>
      <c r="BC165" s="32">
        <v>0</v>
      </c>
      <c r="BD165" s="32">
        <v>1182.4156</v>
      </c>
      <c r="BE165" s="32">
        <v>100</v>
      </c>
      <c r="BF165" s="32">
        <v>467.79995505027216</v>
      </c>
      <c r="BG165" s="32">
        <v>286.66211180124225</v>
      </c>
      <c r="BH165" s="32">
        <v>0</v>
      </c>
      <c r="BI165" s="32">
        <v>0</v>
      </c>
      <c r="BJ165" s="32">
        <v>0</v>
      </c>
      <c r="BK165" s="32">
        <v>0</v>
      </c>
      <c r="BL165" s="32">
        <v>64.532129008639046</v>
      </c>
      <c r="BM165" s="32">
        <v>0</v>
      </c>
      <c r="BN165" s="32">
        <v>7.6747360000000002</v>
      </c>
      <c r="BO165" s="32">
        <v>0</v>
      </c>
      <c r="BP165" s="32">
        <v>0.38540021491270543</v>
      </c>
      <c r="BQ165" s="32">
        <v>0</v>
      </c>
      <c r="BR165" s="32">
        <v>9.7102590347904982</v>
      </c>
      <c r="BS165" s="32">
        <v>0</v>
      </c>
      <c r="BT165" s="32">
        <v>0</v>
      </c>
      <c r="BU165" s="32">
        <v>0</v>
      </c>
      <c r="BV165" s="44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54"/>
      <c r="ER165" s="54"/>
      <c r="ES165" s="44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54"/>
      <c r="HO165" s="54"/>
      <c r="HP165" s="44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</row>
    <row r="166" spans="1:252" ht="12.75" customHeight="1" x14ac:dyDescent="0.2">
      <c r="A166" s="44" t="s">
        <v>189</v>
      </c>
      <c r="B166" s="54">
        <f t="shared" si="4"/>
        <v>2325.1418809599045</v>
      </c>
      <c r="C166" s="54">
        <f t="shared" si="5"/>
        <v>241.54057763975155</v>
      </c>
      <c r="D166" s="32">
        <v>132.96</v>
      </c>
      <c r="E166" s="32">
        <v>0</v>
      </c>
      <c r="F166" s="32">
        <v>14.307</v>
      </c>
      <c r="G166" s="32">
        <v>0</v>
      </c>
      <c r="H166" s="32">
        <v>6.7539999999999996</v>
      </c>
      <c r="I166" s="32">
        <v>0</v>
      </c>
      <c r="J166" s="32">
        <v>13.404999999999999</v>
      </c>
      <c r="K166" s="32">
        <v>80.932000000000002</v>
      </c>
      <c r="L166" s="32">
        <v>15</v>
      </c>
      <c r="M166" s="32">
        <v>0</v>
      </c>
      <c r="N166" s="32">
        <v>13.569000000000001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55</v>
      </c>
      <c r="Y166" s="32">
        <v>0</v>
      </c>
      <c r="Z166" s="32">
        <v>0</v>
      </c>
      <c r="AA166" s="32">
        <v>0</v>
      </c>
      <c r="AB166" s="32">
        <v>0</v>
      </c>
      <c r="AC166" s="32">
        <v>10.471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26.81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7.0022400000000005</v>
      </c>
      <c r="AU166" s="32">
        <v>0</v>
      </c>
      <c r="AV166" s="32">
        <v>370.02438000000001</v>
      </c>
      <c r="AW166" s="32">
        <v>1.74</v>
      </c>
      <c r="AX166" s="32">
        <v>367.05</v>
      </c>
      <c r="AY166" s="32">
        <v>0</v>
      </c>
      <c r="AZ166" s="32">
        <v>370.81080000000003</v>
      </c>
      <c r="BA166" s="32">
        <v>0</v>
      </c>
      <c r="BB166" s="32">
        <v>228.26206145904604</v>
      </c>
      <c r="BC166" s="32">
        <v>0</v>
      </c>
      <c r="BD166" s="32">
        <v>501.20480000000003</v>
      </c>
      <c r="BE166" s="32">
        <v>0</v>
      </c>
      <c r="BF166" s="32">
        <v>166.34662579781929</v>
      </c>
      <c r="BG166" s="32">
        <v>121.58757763975154</v>
      </c>
      <c r="BH166" s="32">
        <v>0</v>
      </c>
      <c r="BI166" s="32">
        <v>0</v>
      </c>
      <c r="BJ166" s="32">
        <v>0</v>
      </c>
      <c r="BK166" s="32">
        <v>0</v>
      </c>
      <c r="BL166" s="32">
        <v>32.266064504319523</v>
      </c>
      <c r="BM166" s="32">
        <v>0</v>
      </c>
      <c r="BN166" s="32">
        <v>23.0242048</v>
      </c>
      <c r="BO166" s="32">
        <v>0</v>
      </c>
      <c r="BP166" s="32">
        <v>4.6247011133408158</v>
      </c>
      <c r="BQ166" s="32">
        <v>0</v>
      </c>
      <c r="BR166" s="32">
        <v>3.5310032853783628</v>
      </c>
      <c r="BS166" s="32">
        <v>0</v>
      </c>
      <c r="BT166" s="32">
        <v>0</v>
      </c>
      <c r="BU166" s="32">
        <v>0</v>
      </c>
      <c r="BV166" s="44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54"/>
      <c r="ER166" s="54"/>
      <c r="ES166" s="44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54"/>
      <c r="HO166" s="54"/>
      <c r="HP166" s="44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</row>
    <row r="167" spans="1:252" ht="12.75" customHeight="1" x14ac:dyDescent="0.2">
      <c r="A167" s="44" t="s">
        <v>190</v>
      </c>
      <c r="B167" s="54">
        <f t="shared" si="4"/>
        <v>1687.6415962650822</v>
      </c>
      <c r="C167" s="54">
        <f t="shared" si="5"/>
        <v>1702.723</v>
      </c>
      <c r="D167" s="32">
        <v>34.482999999999997</v>
      </c>
      <c r="E167" s="32">
        <v>4.2149999999999999</v>
      </c>
      <c r="F167" s="32">
        <v>13.792999999999999</v>
      </c>
      <c r="G167" s="32">
        <v>0</v>
      </c>
      <c r="H167" s="32">
        <v>0</v>
      </c>
      <c r="I167" s="32">
        <v>0</v>
      </c>
      <c r="J167" s="32">
        <v>30.4</v>
      </c>
      <c r="K167" s="32">
        <v>81.522000000000006</v>
      </c>
      <c r="L167" s="32">
        <v>0</v>
      </c>
      <c r="M167" s="32">
        <v>39.267000000000003</v>
      </c>
      <c r="N167" s="32">
        <v>0</v>
      </c>
      <c r="O167" s="32">
        <v>40.706000000000003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98</v>
      </c>
      <c r="Y167" s="32">
        <v>3.8610000000000002</v>
      </c>
      <c r="Z167" s="32">
        <v>0</v>
      </c>
      <c r="AA167" s="32">
        <v>0</v>
      </c>
      <c r="AB167" s="32">
        <v>0</v>
      </c>
      <c r="AC167" s="32">
        <v>6.5449999999999999</v>
      </c>
      <c r="AD167" s="32">
        <v>13.491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37.347000000000001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44.138239999999996</v>
      </c>
      <c r="AU167" s="32">
        <v>0</v>
      </c>
      <c r="AV167" s="32">
        <v>269.10863999999998</v>
      </c>
      <c r="AW167" s="32">
        <v>0</v>
      </c>
      <c r="AX167" s="32">
        <v>266.24071428000002</v>
      </c>
      <c r="AY167" s="32">
        <v>0</v>
      </c>
      <c r="AZ167" s="32">
        <v>216.8484</v>
      </c>
      <c r="BA167" s="32">
        <v>3.45</v>
      </c>
      <c r="BB167" s="32">
        <v>165.91309799217035</v>
      </c>
      <c r="BC167" s="32">
        <v>1259.615</v>
      </c>
      <c r="BD167" s="32">
        <v>363.55360000000002</v>
      </c>
      <c r="BE167" s="32">
        <v>220</v>
      </c>
      <c r="BF167" s="32">
        <v>143.38006596515646</v>
      </c>
      <c r="BG167" s="32">
        <v>0</v>
      </c>
      <c r="BH167" s="32">
        <v>0</v>
      </c>
      <c r="BI167" s="32">
        <v>0</v>
      </c>
      <c r="BJ167" s="32">
        <v>0</v>
      </c>
      <c r="BK167" s="32">
        <v>6.1950000000000003</v>
      </c>
      <c r="BL167" s="32">
        <v>16.133032252159762</v>
      </c>
      <c r="BM167" s="32">
        <v>0</v>
      </c>
      <c r="BN167" s="32">
        <v>7.6747360000000002</v>
      </c>
      <c r="BO167" s="32">
        <v>0</v>
      </c>
      <c r="BP167" s="32">
        <v>1.5415670377802719</v>
      </c>
      <c r="BQ167" s="32">
        <v>0</v>
      </c>
      <c r="BR167" s="32">
        <v>2.9425027378153024</v>
      </c>
      <c r="BS167" s="32">
        <v>0</v>
      </c>
      <c r="BT167" s="32">
        <v>0</v>
      </c>
      <c r="BU167" s="32">
        <v>0</v>
      </c>
      <c r="BV167" s="44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54"/>
      <c r="ER167" s="54"/>
      <c r="ES167" s="44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54"/>
      <c r="HO167" s="54"/>
      <c r="HP167" s="44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</row>
    <row r="168" spans="1:252" ht="12.75" customHeight="1" x14ac:dyDescent="0.2">
      <c r="A168" s="44" t="s">
        <v>191</v>
      </c>
      <c r="B168" s="54">
        <f t="shared" si="4"/>
        <v>19.315066590603003</v>
      </c>
      <c r="C168" s="54">
        <f t="shared" si="5"/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2.5877400000000002</v>
      </c>
      <c r="AW168" s="32">
        <v>0</v>
      </c>
      <c r="AX168" s="32">
        <v>2.5849999800000001</v>
      </c>
      <c r="AY168" s="32">
        <v>0</v>
      </c>
      <c r="AZ168" s="32">
        <v>2.1492</v>
      </c>
      <c r="BA168" s="32">
        <v>0</v>
      </c>
      <c r="BB168" s="32">
        <v>0</v>
      </c>
      <c r="BC168" s="32">
        <v>0</v>
      </c>
      <c r="BD168" s="32">
        <v>3.5340000000000003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4.0332580630399404</v>
      </c>
      <c r="BM168" s="32">
        <v>0</v>
      </c>
      <c r="BN168" s="32">
        <v>3.8373680000000001</v>
      </c>
      <c r="BO168" s="32">
        <v>0</v>
      </c>
      <c r="BP168" s="32">
        <v>0</v>
      </c>
      <c r="BQ168" s="32">
        <v>0</v>
      </c>
      <c r="BR168" s="32">
        <v>0.58850054756306047</v>
      </c>
      <c r="BS168" s="32">
        <v>0</v>
      </c>
      <c r="BT168" s="32">
        <v>0</v>
      </c>
      <c r="BU168" s="32">
        <v>0</v>
      </c>
      <c r="BV168" s="44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54"/>
      <c r="ER168" s="54"/>
      <c r="ES168" s="44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54"/>
      <c r="HO168" s="54"/>
      <c r="HP168" s="44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</row>
    <row r="169" spans="1:252" ht="12.75" customHeight="1" x14ac:dyDescent="0.2">
      <c r="A169" s="44" t="s">
        <v>192</v>
      </c>
      <c r="B169" s="54">
        <f t="shared" si="4"/>
        <v>753.7999806236586</v>
      </c>
      <c r="C169" s="54">
        <f t="shared" si="5"/>
        <v>-121.77900000000004</v>
      </c>
      <c r="D169" s="32">
        <v>0</v>
      </c>
      <c r="E169" s="32">
        <v>0.26099999999996726</v>
      </c>
      <c r="F169" s="32">
        <v>0</v>
      </c>
      <c r="G169" s="32">
        <v>0</v>
      </c>
      <c r="H169" s="32">
        <v>0</v>
      </c>
      <c r="I169" s="32">
        <v>0</v>
      </c>
      <c r="J169" s="32">
        <v>733.4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2.5877400000000002</v>
      </c>
      <c r="AW169" s="32">
        <v>-122.04</v>
      </c>
      <c r="AX169" s="32">
        <v>2.5849999800000001</v>
      </c>
      <c r="AY169" s="32">
        <v>0</v>
      </c>
      <c r="AZ169" s="32">
        <v>2.1294</v>
      </c>
      <c r="BA169" s="32">
        <v>0</v>
      </c>
      <c r="BB169" s="32">
        <v>1.0565516893928892</v>
      </c>
      <c r="BC169" s="32">
        <v>0</v>
      </c>
      <c r="BD169" s="32">
        <v>3.5340000000000003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4.0332580630399404</v>
      </c>
      <c r="BM169" s="32">
        <v>0</v>
      </c>
      <c r="BN169" s="32">
        <v>3.8373680000000001</v>
      </c>
      <c r="BO169" s="32">
        <v>0</v>
      </c>
      <c r="BP169" s="32">
        <v>4.8162343662632078E-2</v>
      </c>
      <c r="BQ169" s="32">
        <v>0</v>
      </c>
      <c r="BR169" s="32">
        <v>0.58850054756306047</v>
      </c>
      <c r="BS169" s="32">
        <v>0</v>
      </c>
      <c r="BT169" s="32">
        <v>0</v>
      </c>
      <c r="BU169" s="32">
        <v>0</v>
      </c>
      <c r="BV169" s="44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54"/>
      <c r="ER169" s="54"/>
      <c r="ES169" s="44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54"/>
      <c r="HO169" s="54"/>
      <c r="HP169" s="44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</row>
    <row r="170" spans="1:252" ht="12.75" customHeight="1" x14ac:dyDescent="0.2">
      <c r="A170" s="44" t="s">
        <v>193</v>
      </c>
      <c r="B170" s="54">
        <f t="shared" si="4"/>
        <v>6898.5314633319767</v>
      </c>
      <c r="C170" s="54">
        <f t="shared" si="5"/>
        <v>28268.708391801247</v>
      </c>
      <c r="D170" s="32">
        <v>365.44400000000002</v>
      </c>
      <c r="E170" s="32">
        <v>2037.2600000000002</v>
      </c>
      <c r="F170" s="32">
        <v>0</v>
      </c>
      <c r="G170" s="32">
        <v>24.31</v>
      </c>
      <c r="H170" s="32">
        <v>48.511000000000003</v>
      </c>
      <c r="I170" s="32">
        <v>0</v>
      </c>
      <c r="J170" s="32">
        <v>216.625</v>
      </c>
      <c r="K170" s="32">
        <v>361.41100000000006</v>
      </c>
      <c r="L170" s="32">
        <v>0</v>
      </c>
      <c r="M170" s="32">
        <v>20149.995999999999</v>
      </c>
      <c r="N170" s="32">
        <v>311.23700000000002</v>
      </c>
      <c r="O170" s="32">
        <v>26.148</v>
      </c>
      <c r="P170" s="32">
        <v>303.77</v>
      </c>
      <c r="Q170" s="32">
        <v>0</v>
      </c>
      <c r="R170" s="32">
        <v>0</v>
      </c>
      <c r="S170" s="32">
        <v>116</v>
      </c>
      <c r="T170" s="32">
        <v>0</v>
      </c>
      <c r="U170" s="32">
        <v>0</v>
      </c>
      <c r="V170" s="32">
        <v>0</v>
      </c>
      <c r="W170" s="32">
        <v>0</v>
      </c>
      <c r="X170" s="32">
        <v>63</v>
      </c>
      <c r="Y170" s="32">
        <v>96.007999999999996</v>
      </c>
      <c r="Z170" s="32">
        <v>0</v>
      </c>
      <c r="AA170" s="32">
        <v>0</v>
      </c>
      <c r="AB170" s="32">
        <v>2.6640000000000001</v>
      </c>
      <c r="AC170" s="32">
        <v>4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12.355840000000001</v>
      </c>
      <c r="AU170" s="32">
        <v>20.593279999999996</v>
      </c>
      <c r="AV170" s="32">
        <v>1001.3952</v>
      </c>
      <c r="AW170" s="32">
        <v>2059.1849999999999</v>
      </c>
      <c r="AX170" s="32">
        <v>995.17142879999994</v>
      </c>
      <c r="AY170" s="32">
        <v>1763</v>
      </c>
      <c r="AZ170" s="32">
        <v>792.10260000000005</v>
      </c>
      <c r="BA170" s="32">
        <v>12.146000000000001</v>
      </c>
      <c r="BB170" s="32">
        <v>619.26894515238314</v>
      </c>
      <c r="BC170" s="32">
        <v>1057.4090000000001</v>
      </c>
      <c r="BD170" s="32">
        <v>1358.8951999999999</v>
      </c>
      <c r="BE170" s="32">
        <v>211.98</v>
      </c>
      <c r="BF170" s="32">
        <v>450.47213666892378</v>
      </c>
      <c r="BG170" s="32">
        <v>329.26211180124221</v>
      </c>
      <c r="BH170" s="32">
        <v>0</v>
      </c>
      <c r="BI170" s="32">
        <v>0</v>
      </c>
      <c r="BJ170" s="32">
        <v>0</v>
      </c>
      <c r="BK170" s="32">
        <v>0</v>
      </c>
      <c r="BL170" s="32">
        <v>258.12851603455618</v>
      </c>
      <c r="BM170" s="32">
        <v>0</v>
      </c>
      <c r="BN170" s="32">
        <v>76.747350400000002</v>
      </c>
      <c r="BO170" s="32">
        <v>0</v>
      </c>
      <c r="BP170" s="32">
        <v>11.561735872416763</v>
      </c>
      <c r="BQ170" s="32">
        <v>0</v>
      </c>
      <c r="BR170" s="32">
        <v>11.181510403698152</v>
      </c>
      <c r="BS170" s="32">
        <v>0</v>
      </c>
      <c r="BT170" s="32">
        <v>0</v>
      </c>
      <c r="BU170" s="32">
        <v>0</v>
      </c>
      <c r="BV170" s="44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54"/>
      <c r="ER170" s="54"/>
      <c r="ES170" s="44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54"/>
      <c r="HO170" s="54"/>
      <c r="HP170" s="44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</row>
    <row r="171" spans="1:252" ht="12.75" customHeight="1" x14ac:dyDescent="0.2">
      <c r="A171" s="44" t="s">
        <v>401</v>
      </c>
      <c r="B171" s="54">
        <f t="shared" si="4"/>
        <v>302.74040092304</v>
      </c>
      <c r="C171" s="54">
        <f t="shared" si="5"/>
        <v>9.7950000000001847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253.35</v>
      </c>
      <c r="K171" s="32">
        <v>0</v>
      </c>
      <c r="L171" s="32">
        <v>0</v>
      </c>
      <c r="M171" s="32">
        <v>-0.10399999999981446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9.8989999999999991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13.002142859999999</v>
      </c>
      <c r="AY171" s="32">
        <v>0</v>
      </c>
      <c r="AZ171" s="32">
        <v>8.5175999999999998</v>
      </c>
      <c r="BA171" s="32">
        <v>0</v>
      </c>
      <c r="BB171" s="32">
        <v>0</v>
      </c>
      <c r="BC171" s="32">
        <v>0</v>
      </c>
      <c r="BD171" s="32">
        <v>23.837399999999999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4.0332580630399404</v>
      </c>
      <c r="BM171" s="32">
        <v>0</v>
      </c>
      <c r="BN171" s="32">
        <v>0</v>
      </c>
      <c r="BO171" s="32">
        <v>0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44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54"/>
      <c r="ER171" s="54"/>
      <c r="ES171" s="44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54"/>
      <c r="HO171" s="54"/>
      <c r="HP171" s="44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</row>
    <row r="172" spans="1:252" ht="12.75" customHeight="1" x14ac:dyDescent="0.2">
      <c r="A172" s="44" t="s">
        <v>194</v>
      </c>
      <c r="B172" s="54">
        <f t="shared" si="4"/>
        <v>58000.27095167122</v>
      </c>
      <c r="C172" s="54">
        <f t="shared" si="5"/>
        <v>80307.897280000019</v>
      </c>
      <c r="D172" s="32">
        <v>0</v>
      </c>
      <c r="E172" s="32">
        <v>9123.1630000000005</v>
      </c>
      <c r="F172" s="32">
        <v>4000</v>
      </c>
      <c r="G172" s="32">
        <v>710.96199999999999</v>
      </c>
      <c r="H172" s="32">
        <v>400</v>
      </c>
      <c r="I172" s="32">
        <v>212</v>
      </c>
      <c r="J172" s="32">
        <v>3536.1120000000001</v>
      </c>
      <c r="K172" s="32">
        <v>8602.6869999999999</v>
      </c>
      <c r="L172" s="32">
        <v>690.78</v>
      </c>
      <c r="M172" s="32">
        <v>3223.3150000000001</v>
      </c>
      <c r="N172" s="32">
        <v>0</v>
      </c>
      <c r="O172" s="32">
        <v>7596.8360000000002</v>
      </c>
      <c r="P172" s="32">
        <v>0</v>
      </c>
      <c r="Q172" s="32">
        <v>5517</v>
      </c>
      <c r="R172" s="32">
        <v>0</v>
      </c>
      <c r="S172" s="32">
        <v>0</v>
      </c>
      <c r="T172" s="32">
        <v>689.65499999999997</v>
      </c>
      <c r="U172" s="32">
        <v>0</v>
      </c>
      <c r="V172" s="32">
        <v>0</v>
      </c>
      <c r="W172" s="32">
        <v>0</v>
      </c>
      <c r="X172" s="32">
        <v>152.65</v>
      </c>
      <c r="Y172" s="32">
        <v>215.387</v>
      </c>
      <c r="Z172" s="32">
        <v>0</v>
      </c>
      <c r="AA172" s="32">
        <v>4460.4970000000003</v>
      </c>
      <c r="AB172" s="32">
        <v>0</v>
      </c>
      <c r="AC172" s="32">
        <v>225.67500000000001</v>
      </c>
      <c r="AD172" s="32">
        <v>2829.8069999999998</v>
      </c>
      <c r="AE172" s="32">
        <v>2446.3209999999999</v>
      </c>
      <c r="AF172" s="32">
        <v>0</v>
      </c>
      <c r="AG172" s="32">
        <v>5249.9219999999996</v>
      </c>
      <c r="AH172" s="32">
        <v>0</v>
      </c>
      <c r="AI172" s="32">
        <v>0</v>
      </c>
      <c r="AJ172" s="32">
        <v>0</v>
      </c>
      <c r="AK172" s="32">
        <v>168.09</v>
      </c>
      <c r="AL172" s="32">
        <v>0</v>
      </c>
      <c r="AM172" s="32">
        <v>931.9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790.9</v>
      </c>
      <c r="AT172" s="32">
        <v>0</v>
      </c>
      <c r="AU172" s="32">
        <v>573.79327999999998</v>
      </c>
      <c r="AV172" s="32">
        <v>8259.56934</v>
      </c>
      <c r="AW172" s="32">
        <v>26109.210999999999</v>
      </c>
      <c r="AX172" s="32">
        <v>8214.6850019999983</v>
      </c>
      <c r="AY172" s="32">
        <v>717.48900000000003</v>
      </c>
      <c r="AZ172" s="32">
        <v>6446.9147999999996</v>
      </c>
      <c r="BA172" s="32">
        <v>2105.297</v>
      </c>
      <c r="BB172" s="32">
        <v>5109.4922457658095</v>
      </c>
      <c r="BC172" s="32">
        <v>-146.20699999999999</v>
      </c>
      <c r="BD172" s="32">
        <v>12435.384999999998</v>
      </c>
      <c r="BE172" s="32">
        <v>1229.6959999999999</v>
      </c>
      <c r="BF172" s="32">
        <v>4434.6726569648754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516.25703206911237</v>
      </c>
      <c r="BM172" s="32">
        <v>0</v>
      </c>
      <c r="BN172" s="32">
        <v>176.77486880000001</v>
      </c>
      <c r="BO172" s="32">
        <v>0</v>
      </c>
      <c r="BP172" s="32">
        <v>15.415670377802721</v>
      </c>
      <c r="BQ172" s="32">
        <v>243.96299999999999</v>
      </c>
      <c r="BR172" s="32">
        <v>92.100335693618959</v>
      </c>
      <c r="BS172" s="32">
        <v>0</v>
      </c>
      <c r="BT172" s="32">
        <v>0</v>
      </c>
      <c r="BU172" s="32">
        <v>0</v>
      </c>
      <c r="BV172" s="44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54"/>
      <c r="ER172" s="54"/>
      <c r="ES172" s="44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54"/>
      <c r="HO172" s="54"/>
      <c r="HP172" s="44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</row>
    <row r="173" spans="1:252" ht="12.75" customHeight="1" x14ac:dyDescent="0.2">
      <c r="A173" s="44" t="s">
        <v>195</v>
      </c>
      <c r="B173" s="54">
        <f t="shared" si="4"/>
        <v>699.02614834023746</v>
      </c>
      <c r="C173" s="54">
        <f t="shared" si="5"/>
        <v>74.990155279503099</v>
      </c>
      <c r="D173" s="32">
        <v>289.73700000000002</v>
      </c>
      <c r="E173" s="32">
        <v>0</v>
      </c>
      <c r="F173" s="32">
        <v>0</v>
      </c>
      <c r="G173" s="32">
        <v>0</v>
      </c>
      <c r="H173" s="32">
        <v>18</v>
      </c>
      <c r="I173" s="32">
        <v>0</v>
      </c>
      <c r="J173" s="32">
        <v>25.677</v>
      </c>
      <c r="K173" s="32">
        <v>0</v>
      </c>
      <c r="L173" s="32">
        <v>9.3840000000000003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25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25</v>
      </c>
      <c r="AP173" s="32">
        <v>0</v>
      </c>
      <c r="AQ173" s="32">
        <v>0</v>
      </c>
      <c r="AR173" s="32">
        <v>0</v>
      </c>
      <c r="AS173" s="32">
        <v>0</v>
      </c>
      <c r="AT173" s="32">
        <v>3.2</v>
      </c>
      <c r="AU173" s="32">
        <v>0</v>
      </c>
      <c r="AV173" s="32">
        <v>49.164000000000001</v>
      </c>
      <c r="AW173" s="32">
        <v>9.0150000000000006</v>
      </c>
      <c r="AX173" s="32">
        <v>49.112142840000004</v>
      </c>
      <c r="AY173" s="32">
        <v>0</v>
      </c>
      <c r="AZ173" s="32">
        <v>54.211799999999997</v>
      </c>
      <c r="BA173" s="32">
        <v>0</v>
      </c>
      <c r="BB173" s="32">
        <v>30.646895543891134</v>
      </c>
      <c r="BC173" s="32">
        <v>0</v>
      </c>
      <c r="BD173" s="32">
        <v>67.062399999999997</v>
      </c>
      <c r="BE173" s="32">
        <v>25</v>
      </c>
      <c r="BF173" s="32">
        <v>21.855781595267871</v>
      </c>
      <c r="BG173" s="32">
        <v>15.975155279503104</v>
      </c>
      <c r="BH173" s="32">
        <v>0</v>
      </c>
      <c r="BI173" s="32">
        <v>0</v>
      </c>
      <c r="BJ173" s="32">
        <v>0</v>
      </c>
      <c r="BK173" s="32">
        <v>0</v>
      </c>
      <c r="BL173" s="32">
        <v>32.266064504319523</v>
      </c>
      <c r="BM173" s="32">
        <v>0</v>
      </c>
      <c r="BN173" s="32">
        <v>23.0242048</v>
      </c>
      <c r="BO173" s="32">
        <v>0</v>
      </c>
      <c r="BP173" s="32">
        <v>9.6358509195813763E-2</v>
      </c>
      <c r="BQ173" s="32">
        <v>0</v>
      </c>
      <c r="BR173" s="32">
        <v>0.58850054756306047</v>
      </c>
      <c r="BS173" s="32">
        <v>0</v>
      </c>
      <c r="BT173" s="32">
        <v>0</v>
      </c>
      <c r="BU173" s="32">
        <v>0</v>
      </c>
      <c r="BV173" s="44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54"/>
      <c r="ER173" s="54"/>
      <c r="ES173" s="44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54"/>
      <c r="HO173" s="54"/>
      <c r="HP173" s="44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</row>
    <row r="174" spans="1:252" ht="12.75" customHeight="1" x14ac:dyDescent="0.2">
      <c r="A174" s="44" t="s">
        <v>196</v>
      </c>
      <c r="B174" s="54">
        <f t="shared" si="4"/>
        <v>24.691844241628644</v>
      </c>
      <c r="C174" s="54">
        <f t="shared" si="5"/>
        <v>15.575000000000001</v>
      </c>
      <c r="D174" s="32">
        <v>0</v>
      </c>
      <c r="E174" s="32">
        <v>-1.7000000000000001E-2</v>
      </c>
      <c r="F174" s="32">
        <v>0.5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0.47499999999999998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2.5877400000000002</v>
      </c>
      <c r="AW174" s="32">
        <v>0</v>
      </c>
      <c r="AX174" s="32">
        <v>2.5849999800000001</v>
      </c>
      <c r="AY174" s="32">
        <v>0</v>
      </c>
      <c r="AZ174" s="32">
        <v>2.1492</v>
      </c>
      <c r="BA174" s="32">
        <v>0</v>
      </c>
      <c r="BB174" s="32">
        <v>1.0565516893928892</v>
      </c>
      <c r="BC174" s="32">
        <v>0</v>
      </c>
      <c r="BD174" s="32">
        <v>3.5340000000000003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15.592000000000001</v>
      </c>
      <c r="BL174" s="32">
        <v>4.0332580630399404</v>
      </c>
      <c r="BM174" s="32">
        <v>0</v>
      </c>
      <c r="BN174" s="32">
        <v>7.6747360000000002</v>
      </c>
      <c r="BO174" s="32">
        <v>0</v>
      </c>
      <c r="BP174" s="32">
        <v>9.6358509195813763E-2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44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54"/>
      <c r="ER174" s="54"/>
      <c r="ES174" s="44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54"/>
      <c r="HO174" s="54"/>
      <c r="HP174" s="44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</row>
    <row r="175" spans="1:252" ht="12.75" customHeight="1" x14ac:dyDescent="0.2">
      <c r="A175" s="44" t="s">
        <v>197</v>
      </c>
      <c r="B175" s="54">
        <f t="shared" si="4"/>
        <v>174.28654478919165</v>
      </c>
      <c r="C175" s="54">
        <f t="shared" si="5"/>
        <v>0</v>
      </c>
      <c r="D175" s="32">
        <v>149.96199999999999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2.5877400000000002</v>
      </c>
      <c r="AW175" s="32">
        <v>0</v>
      </c>
      <c r="AX175" s="32">
        <v>2.5849999800000001</v>
      </c>
      <c r="AY175" s="32">
        <v>0</v>
      </c>
      <c r="AZ175" s="32">
        <v>2.1683999999999997</v>
      </c>
      <c r="BA175" s="32">
        <v>0</v>
      </c>
      <c r="BB175" s="32">
        <v>1.0565516893928892</v>
      </c>
      <c r="BC175" s="32">
        <v>0</v>
      </c>
      <c r="BD175" s="32">
        <v>3.5340000000000003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4.0332580630399404</v>
      </c>
      <c r="BM175" s="32">
        <v>0</v>
      </c>
      <c r="BN175" s="32">
        <v>7.6747360000000002</v>
      </c>
      <c r="BO175" s="32">
        <v>0</v>
      </c>
      <c r="BP175" s="32">
        <v>9.6358509195813763E-2</v>
      </c>
      <c r="BQ175" s="32">
        <v>0</v>
      </c>
      <c r="BR175" s="32">
        <v>0.58850054756306047</v>
      </c>
      <c r="BS175" s="32">
        <v>0</v>
      </c>
      <c r="BT175" s="32">
        <v>0</v>
      </c>
      <c r="BU175" s="32">
        <v>0</v>
      </c>
      <c r="BV175" s="44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54"/>
      <c r="ER175" s="54"/>
      <c r="ES175" s="44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54"/>
      <c r="HO175" s="54"/>
      <c r="HP175" s="44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</row>
    <row r="176" spans="1:252" ht="12.75" customHeight="1" x14ac:dyDescent="0.2">
      <c r="A176" s="44" t="s">
        <v>198</v>
      </c>
      <c r="B176" s="54">
        <f t="shared" si="4"/>
        <v>24.23604424162864</v>
      </c>
      <c r="C176" s="54">
        <f t="shared" si="5"/>
        <v>1.0009999999999999</v>
      </c>
      <c r="D176" s="32">
        <v>0</v>
      </c>
      <c r="E176" s="32">
        <v>0</v>
      </c>
      <c r="F176" s="32">
        <v>0.5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2.5877400000000002</v>
      </c>
      <c r="AW176" s="32">
        <v>0</v>
      </c>
      <c r="AX176" s="32">
        <v>2.5849999800000001</v>
      </c>
      <c r="AY176" s="32">
        <v>0</v>
      </c>
      <c r="AZ176" s="32">
        <v>2.1683999999999997</v>
      </c>
      <c r="BA176" s="32">
        <v>1.0009999999999999</v>
      </c>
      <c r="BB176" s="32">
        <v>1.0565516893928892</v>
      </c>
      <c r="BC176" s="32">
        <v>0</v>
      </c>
      <c r="BD176" s="32">
        <v>3.5340000000000003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4.0332580630399404</v>
      </c>
      <c r="BM176" s="32">
        <v>0</v>
      </c>
      <c r="BN176" s="32">
        <v>7.6747360000000002</v>
      </c>
      <c r="BO176" s="32">
        <v>0</v>
      </c>
      <c r="BP176" s="32">
        <v>9.6358509195813763E-2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44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54"/>
      <c r="ER176" s="54"/>
      <c r="ES176" s="44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54"/>
      <c r="HO176" s="54"/>
      <c r="HP176" s="44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</row>
    <row r="177" spans="1:252" ht="12.75" customHeight="1" x14ac:dyDescent="0.2">
      <c r="A177" s="44" t="s">
        <v>199</v>
      </c>
      <c r="B177" s="54">
        <f t="shared" si="4"/>
        <v>930.6038850314718</v>
      </c>
      <c r="C177" s="54">
        <f t="shared" si="5"/>
        <v>46.877000000000002</v>
      </c>
      <c r="D177" s="32">
        <v>426.24</v>
      </c>
      <c r="E177" s="32">
        <v>-3.1230000000000002</v>
      </c>
      <c r="F177" s="32">
        <v>0</v>
      </c>
      <c r="G177" s="32">
        <v>0</v>
      </c>
      <c r="H177" s="32">
        <v>0</v>
      </c>
      <c r="I177" s="32">
        <v>0</v>
      </c>
      <c r="J177" s="32">
        <v>131.4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233.31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25.875870000000003</v>
      </c>
      <c r="AW177" s="32">
        <v>0</v>
      </c>
      <c r="AX177" s="32">
        <v>25.848571379999999</v>
      </c>
      <c r="AY177" s="32">
        <v>0</v>
      </c>
      <c r="AZ177" s="32">
        <v>21.6846</v>
      </c>
      <c r="BA177" s="32">
        <v>0</v>
      </c>
      <c r="BB177" s="32">
        <v>10.56827551452783</v>
      </c>
      <c r="BC177" s="32">
        <v>0</v>
      </c>
      <c r="BD177" s="32">
        <v>35.294399999999996</v>
      </c>
      <c r="BE177" s="32">
        <v>50</v>
      </c>
      <c r="BF177" s="32">
        <v>11.874879182678354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4.0332580630399404</v>
      </c>
      <c r="BM177" s="32">
        <v>0</v>
      </c>
      <c r="BN177" s="32">
        <v>3.8373680000000001</v>
      </c>
      <c r="BO177" s="32">
        <v>0</v>
      </c>
      <c r="BP177" s="32">
        <v>4.8162343662632078E-2</v>
      </c>
      <c r="BQ177" s="32">
        <v>0</v>
      </c>
      <c r="BR177" s="32">
        <v>0.58850054756306047</v>
      </c>
      <c r="BS177" s="32">
        <v>0</v>
      </c>
      <c r="BT177" s="32">
        <v>0</v>
      </c>
      <c r="BU177" s="32">
        <v>0</v>
      </c>
      <c r="BV177" s="44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54"/>
      <c r="ER177" s="54"/>
      <c r="ES177" s="44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54"/>
      <c r="HO177" s="54"/>
      <c r="HP177" s="44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</row>
    <row r="178" spans="1:252" ht="12.75" customHeight="1" x14ac:dyDescent="0.2">
      <c r="A178" s="44" t="s">
        <v>200</v>
      </c>
      <c r="B178" s="54">
        <f t="shared" si="4"/>
        <v>66.334360766182542</v>
      </c>
      <c r="C178" s="54">
        <f t="shared" si="5"/>
        <v>2.0629999999999997</v>
      </c>
      <c r="D178" s="32">
        <v>0</v>
      </c>
      <c r="E178" s="32">
        <v>0</v>
      </c>
      <c r="F178" s="32">
        <v>1.75</v>
      </c>
      <c r="G178" s="32">
        <v>0</v>
      </c>
      <c r="H178" s="32">
        <v>0.1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1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7.7627100000000002</v>
      </c>
      <c r="AW178" s="32">
        <v>1.0629999999999999</v>
      </c>
      <c r="AX178" s="32">
        <v>7.7542856999999987</v>
      </c>
      <c r="AY178" s="32">
        <v>0</v>
      </c>
      <c r="AZ178" s="32">
        <v>8.5961999999999996</v>
      </c>
      <c r="BA178" s="32">
        <v>0</v>
      </c>
      <c r="BB178" s="32">
        <v>5.284137757263915</v>
      </c>
      <c r="BC178" s="32">
        <v>0</v>
      </c>
      <c r="BD178" s="32">
        <v>10.5944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16.133032252159762</v>
      </c>
      <c r="BM178" s="32">
        <v>0</v>
      </c>
      <c r="BN178" s="32">
        <v>7.6747360000000002</v>
      </c>
      <c r="BO178" s="32">
        <v>0</v>
      </c>
      <c r="BP178" s="32">
        <v>9.6358509195813763E-2</v>
      </c>
      <c r="BQ178" s="32">
        <v>0</v>
      </c>
      <c r="BR178" s="32">
        <v>0.58850054756306047</v>
      </c>
      <c r="BS178" s="32">
        <v>0</v>
      </c>
      <c r="BT178" s="32">
        <v>0</v>
      </c>
      <c r="BU178" s="32">
        <v>0</v>
      </c>
      <c r="BV178" s="44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54"/>
      <c r="ER178" s="54"/>
      <c r="ES178" s="44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54"/>
      <c r="HO178" s="54"/>
      <c r="HP178" s="44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</row>
    <row r="179" spans="1:252" ht="12.75" customHeight="1" x14ac:dyDescent="0.2">
      <c r="A179" s="44" t="s">
        <v>201</v>
      </c>
      <c r="B179" s="54">
        <f t="shared" si="4"/>
        <v>432.06364464010267</v>
      </c>
      <c r="C179" s="54">
        <f t="shared" si="5"/>
        <v>11.164000000000016</v>
      </c>
      <c r="D179" s="32">
        <v>367.74099999999999</v>
      </c>
      <c r="E179" s="32">
        <v>0.82600000000002183</v>
      </c>
      <c r="F179" s="32">
        <v>0</v>
      </c>
      <c r="G179" s="32">
        <v>0</v>
      </c>
      <c r="H179" s="32">
        <v>10</v>
      </c>
      <c r="I179" s="32">
        <v>0</v>
      </c>
      <c r="J179" s="32">
        <v>0</v>
      </c>
      <c r="K179" s="32">
        <v>0</v>
      </c>
      <c r="L179" s="32">
        <v>0</v>
      </c>
      <c r="M179" s="32">
        <v>0.33799999999999386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10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7.7627100000000002</v>
      </c>
      <c r="AW179" s="32">
        <v>0</v>
      </c>
      <c r="AX179" s="32">
        <v>7.7542856999999987</v>
      </c>
      <c r="AY179" s="32">
        <v>0</v>
      </c>
      <c r="AZ179" s="32">
        <v>6.5010000000000003</v>
      </c>
      <c r="BA179" s="32">
        <v>0</v>
      </c>
      <c r="BB179" s="32">
        <v>5.284137757263915</v>
      </c>
      <c r="BC179" s="32">
        <v>0</v>
      </c>
      <c r="BD179" s="32">
        <v>10.5944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8.0665161260798808</v>
      </c>
      <c r="BM179" s="32">
        <v>0</v>
      </c>
      <c r="BN179" s="32">
        <v>7.6747360000000002</v>
      </c>
      <c r="BO179" s="32">
        <v>0</v>
      </c>
      <c r="BP179" s="32">
        <v>9.6358509195813763E-2</v>
      </c>
      <c r="BQ179" s="32">
        <v>0</v>
      </c>
      <c r="BR179" s="32">
        <v>0.58850054756306047</v>
      </c>
      <c r="BS179" s="32">
        <v>0</v>
      </c>
      <c r="BT179" s="32">
        <v>0</v>
      </c>
      <c r="BU179" s="32">
        <v>0</v>
      </c>
      <c r="BV179" s="44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54"/>
      <c r="ER179" s="54"/>
      <c r="ES179" s="44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54"/>
      <c r="HO179" s="54"/>
      <c r="HP179" s="44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</row>
    <row r="180" spans="1:252" ht="12.75" customHeight="1" x14ac:dyDescent="0.2">
      <c r="A180" s="44" t="s">
        <v>267</v>
      </c>
      <c r="B180" s="54">
        <f t="shared" si="4"/>
        <v>629333.31709671766</v>
      </c>
      <c r="C180" s="54">
        <f t="shared" si="5"/>
        <v>528542.11419652181</v>
      </c>
      <c r="D180" s="32">
        <v>89545.682000000001</v>
      </c>
      <c r="E180" s="32">
        <v>108940.91399999999</v>
      </c>
      <c r="F180" s="32">
        <v>19326.571</v>
      </c>
      <c r="G180" s="32">
        <v>15880.928</v>
      </c>
      <c r="H180" s="32">
        <v>65816.372000000003</v>
      </c>
      <c r="I180" s="32">
        <v>76500</v>
      </c>
      <c r="J180" s="32">
        <v>69395.070999999996</v>
      </c>
      <c r="K180" s="32">
        <v>137040.973</v>
      </c>
      <c r="L180" s="32">
        <v>78769.561000000002</v>
      </c>
      <c r="M180" s="32">
        <v>24302.348999999998</v>
      </c>
      <c r="N180" s="32">
        <v>87590.144</v>
      </c>
      <c r="O180" s="32">
        <v>41320.114999999998</v>
      </c>
      <c r="P180" s="32">
        <v>72538.25</v>
      </c>
      <c r="Q180" s="32">
        <v>0</v>
      </c>
      <c r="R180" s="32">
        <v>4498</v>
      </c>
      <c r="S180" s="32">
        <v>0</v>
      </c>
      <c r="T180" s="32">
        <v>38853.722999999998</v>
      </c>
      <c r="U180" s="32">
        <v>5313.8779999999997</v>
      </c>
      <c r="V180" s="32">
        <v>0</v>
      </c>
      <c r="W180" s="32">
        <v>1497</v>
      </c>
      <c r="X180" s="32">
        <v>4793.0810000000001</v>
      </c>
      <c r="Y180" s="32">
        <v>10066.639000000001</v>
      </c>
      <c r="Z180" s="32">
        <v>2300.2800000000002</v>
      </c>
      <c r="AA180" s="32">
        <v>9128.9259999999995</v>
      </c>
      <c r="AB180" s="32">
        <v>1587.202</v>
      </c>
      <c r="AC180" s="32">
        <v>10971.618</v>
      </c>
      <c r="AD180" s="32">
        <v>43464.857000000004</v>
      </c>
      <c r="AE180" s="32">
        <v>10905.062</v>
      </c>
      <c r="AF180" s="32">
        <v>19231.468000000001</v>
      </c>
      <c r="AG180" s="32">
        <v>16327.565000000002</v>
      </c>
      <c r="AH180" s="32">
        <v>0</v>
      </c>
      <c r="AI180" s="32">
        <v>0</v>
      </c>
      <c r="AJ180" s="32">
        <v>0</v>
      </c>
      <c r="AK180" s="32">
        <v>188.446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2633.4</v>
      </c>
      <c r="AT180" s="32">
        <v>6882.5024000000003</v>
      </c>
      <c r="AU180" s="32">
        <v>4907.41824</v>
      </c>
      <c r="AV180" s="32">
        <v>2766.1277999999998</v>
      </c>
      <c r="AW180" s="32">
        <v>13820.192999999999</v>
      </c>
      <c r="AX180" s="32">
        <v>2752.8757140000002</v>
      </c>
      <c r="AY180" s="32">
        <v>8679.0669999999991</v>
      </c>
      <c r="AZ180" s="32">
        <v>2081.7485999999999</v>
      </c>
      <c r="BA180" s="32">
        <v>17159.21</v>
      </c>
      <c r="BB180" s="32">
        <v>1710.9144264946501</v>
      </c>
      <c r="BC180" s="32">
        <v>649.74599999999998</v>
      </c>
      <c r="BD180" s="32">
        <v>13451.134999999998</v>
      </c>
      <c r="BE180" s="32">
        <v>11336.334999999999</v>
      </c>
      <c r="BF180" s="32">
        <v>1485.9497012659779</v>
      </c>
      <c r="BG180" s="32">
        <v>909.68695652173903</v>
      </c>
      <c r="BH180" s="32">
        <v>0</v>
      </c>
      <c r="BI180" s="32">
        <v>0</v>
      </c>
      <c r="BJ180" s="32">
        <v>0</v>
      </c>
      <c r="BK180" s="32">
        <v>57.008000000000003</v>
      </c>
      <c r="BL180" s="32">
        <v>322.66064504319525</v>
      </c>
      <c r="BM180" s="32">
        <v>0</v>
      </c>
      <c r="BN180" s="32">
        <v>115.12102560000001</v>
      </c>
      <c r="BO180" s="32">
        <v>0</v>
      </c>
      <c r="BP180" s="32">
        <v>23.123505566704083</v>
      </c>
      <c r="BQ180" s="32">
        <v>0</v>
      </c>
      <c r="BR180" s="32">
        <v>30.896278747060681</v>
      </c>
      <c r="BS180" s="32">
        <v>5.6369999999999996</v>
      </c>
      <c r="BT180" s="32">
        <v>0</v>
      </c>
      <c r="BU180" s="32">
        <v>0</v>
      </c>
      <c r="BV180" s="44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54"/>
      <c r="ER180" s="54"/>
      <c r="ES180" s="44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54"/>
      <c r="HO180" s="54"/>
      <c r="HP180" s="44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</row>
    <row r="181" spans="1:252" ht="12.75" customHeight="1" x14ac:dyDescent="0.2">
      <c r="A181" s="44" t="s">
        <v>202</v>
      </c>
      <c r="B181" s="54">
        <f t="shared" si="4"/>
        <v>213382.53507936772</v>
      </c>
      <c r="C181" s="54">
        <f t="shared" si="5"/>
        <v>268977.43241863349</v>
      </c>
      <c r="D181" s="32">
        <v>66152.149999999994</v>
      </c>
      <c r="E181" s="32">
        <v>52861.118999999999</v>
      </c>
      <c r="F181" s="32">
        <v>13212.201999999999</v>
      </c>
      <c r="G181" s="32">
        <v>1099.452</v>
      </c>
      <c r="H181" s="32">
        <v>16136.114</v>
      </c>
      <c r="I181" s="32">
        <v>16600</v>
      </c>
      <c r="J181" s="32">
        <v>22975.89</v>
      </c>
      <c r="K181" s="32">
        <v>23055.075000000001</v>
      </c>
      <c r="L181" s="32">
        <v>6658.6459999999997</v>
      </c>
      <c r="M181" s="32">
        <v>72965.774000000005</v>
      </c>
      <c r="N181" s="32">
        <v>15231.164000000001</v>
      </c>
      <c r="O181" s="32">
        <v>30635.165000000001</v>
      </c>
      <c r="P181" s="32">
        <v>19072.18</v>
      </c>
      <c r="Q181" s="32">
        <v>987</v>
      </c>
      <c r="R181" s="32">
        <v>0</v>
      </c>
      <c r="S181" s="32">
        <v>6196</v>
      </c>
      <c r="T181" s="32">
        <v>11160.714</v>
      </c>
      <c r="U181" s="32">
        <v>525.23800000000006</v>
      </c>
      <c r="V181" s="32">
        <v>0</v>
      </c>
      <c r="W181" s="32">
        <v>1241</v>
      </c>
      <c r="X181" s="32">
        <v>4661.0230000000001</v>
      </c>
      <c r="Y181" s="32">
        <v>3938.2649999999994</v>
      </c>
      <c r="Z181" s="32">
        <v>0</v>
      </c>
      <c r="AA181" s="32">
        <v>831.57799999999997</v>
      </c>
      <c r="AB181" s="32">
        <v>0</v>
      </c>
      <c r="AC181" s="32">
        <v>703.50300000000004</v>
      </c>
      <c r="AD181" s="32">
        <v>16108.967000000001</v>
      </c>
      <c r="AE181" s="32">
        <v>8098.0029999999997</v>
      </c>
      <c r="AF181" s="32">
        <v>2150.538</v>
      </c>
      <c r="AG181" s="32">
        <v>7824.1549999999988</v>
      </c>
      <c r="AH181" s="32">
        <v>0</v>
      </c>
      <c r="AI181" s="32">
        <v>0</v>
      </c>
      <c r="AJ181" s="32">
        <v>0</v>
      </c>
      <c r="AK181" s="32">
        <v>1544.3130000000001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282.24896000000001</v>
      </c>
      <c r="AU181" s="32">
        <v>1580.9023999999999</v>
      </c>
      <c r="AV181" s="32">
        <v>2936.9084400000002</v>
      </c>
      <c r="AW181" s="32">
        <v>5489.759</v>
      </c>
      <c r="AX181" s="32">
        <v>2923.4764283999998</v>
      </c>
      <c r="AY181" s="32">
        <v>8740.9079999999994</v>
      </c>
      <c r="AZ181" s="32">
        <v>2270.4078</v>
      </c>
      <c r="BA181" s="32">
        <v>4446.982</v>
      </c>
      <c r="BB181" s="32">
        <v>1817.6482160881235</v>
      </c>
      <c r="BC181" s="32">
        <v>10615.71</v>
      </c>
      <c r="BD181" s="32">
        <v>7296.3996000000006</v>
      </c>
      <c r="BE181" s="32">
        <v>7345.8580000000002</v>
      </c>
      <c r="BF181" s="32">
        <v>1577.1905468367745</v>
      </c>
      <c r="BG181" s="32">
        <v>985.47701863354041</v>
      </c>
      <c r="BH181" s="32">
        <v>0</v>
      </c>
      <c r="BI181" s="32">
        <v>0</v>
      </c>
      <c r="BJ181" s="32">
        <v>0</v>
      </c>
      <c r="BK181" s="32">
        <v>1.0329999999999999</v>
      </c>
      <c r="BL181" s="32">
        <v>645.32129008639049</v>
      </c>
      <c r="BM181" s="32">
        <v>0</v>
      </c>
      <c r="BN181" s="32">
        <v>57.560512000000003</v>
      </c>
      <c r="BO181" s="32">
        <v>0</v>
      </c>
      <c r="BP181" s="32">
        <v>23.123505566704083</v>
      </c>
      <c r="BQ181" s="32">
        <v>0</v>
      </c>
      <c r="BR181" s="32">
        <v>32.661780389749858</v>
      </c>
      <c r="BS181" s="32">
        <v>665.16300000000001</v>
      </c>
      <c r="BT181" s="32">
        <v>0</v>
      </c>
      <c r="BU181" s="32">
        <v>0</v>
      </c>
      <c r="BV181" s="44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54"/>
      <c r="ER181" s="54"/>
      <c r="ES181" s="44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54"/>
      <c r="HO181" s="54"/>
      <c r="HP181" s="44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</row>
    <row r="182" spans="1:252" ht="12.75" customHeight="1" x14ac:dyDescent="0.2">
      <c r="A182" s="44" t="s">
        <v>203</v>
      </c>
      <c r="B182" s="54">
        <f t="shared" si="4"/>
        <v>509.85612127610153</v>
      </c>
      <c r="C182" s="54">
        <f t="shared" si="5"/>
        <v>311.40099999999995</v>
      </c>
      <c r="D182" s="32">
        <v>63.582999999999998</v>
      </c>
      <c r="E182" s="32">
        <v>5.9840000000000018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40.338999999999999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305.41699999999997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64.689419999999998</v>
      </c>
      <c r="AW182" s="32">
        <v>0</v>
      </c>
      <c r="AX182" s="32">
        <v>64.621428599999987</v>
      </c>
      <c r="AY182" s="32">
        <v>0</v>
      </c>
      <c r="AZ182" s="32">
        <v>78.064800000000005</v>
      </c>
      <c r="BA182" s="32">
        <v>0</v>
      </c>
      <c r="BB182" s="32">
        <v>40.1572400587266</v>
      </c>
      <c r="BC182" s="32">
        <v>0</v>
      </c>
      <c r="BD182" s="32">
        <v>88.243600000000001</v>
      </c>
      <c r="BE182" s="32">
        <v>0</v>
      </c>
      <c r="BF182" s="32">
        <v>29.14139809518975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32.266064504319523</v>
      </c>
      <c r="BM182" s="32">
        <v>0</v>
      </c>
      <c r="BN182" s="32">
        <v>7.6747360000000002</v>
      </c>
      <c r="BO182" s="32">
        <v>0</v>
      </c>
      <c r="BP182" s="32">
        <v>0.1926831965210779</v>
      </c>
      <c r="BQ182" s="32">
        <v>0</v>
      </c>
      <c r="BR182" s="32">
        <v>0.88275082134459071</v>
      </c>
      <c r="BS182" s="32">
        <v>0</v>
      </c>
      <c r="BT182" s="32">
        <v>0</v>
      </c>
      <c r="BU182" s="32">
        <v>0</v>
      </c>
      <c r="BV182" s="44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54"/>
      <c r="ER182" s="54"/>
      <c r="ES182" s="44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54"/>
      <c r="HO182" s="54"/>
      <c r="HP182" s="44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</row>
    <row r="183" spans="1:252" ht="12.75" customHeight="1" x14ac:dyDescent="0.2">
      <c r="A183" s="44" t="s">
        <v>204</v>
      </c>
      <c r="B183" s="54">
        <f t="shared" si="4"/>
        <v>2425.9781915782482</v>
      </c>
      <c r="C183" s="54">
        <f t="shared" si="5"/>
        <v>35.349155279503101</v>
      </c>
      <c r="D183" s="32">
        <v>35.119999999999997</v>
      </c>
      <c r="E183" s="32">
        <v>0</v>
      </c>
      <c r="F183" s="32">
        <v>0</v>
      </c>
      <c r="G183" s="32">
        <v>0</v>
      </c>
      <c r="H183" s="32">
        <v>0.52100000000000002</v>
      </c>
      <c r="I183" s="32">
        <v>0</v>
      </c>
      <c r="J183" s="32">
        <v>2347.9459999999999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0.2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0.2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5.1749700000000001</v>
      </c>
      <c r="AW183" s="32">
        <v>-16.626000000000001</v>
      </c>
      <c r="AX183" s="32">
        <v>5.1699999600000002</v>
      </c>
      <c r="AY183" s="32">
        <v>0</v>
      </c>
      <c r="AZ183" s="32">
        <v>6.5057999999999998</v>
      </c>
      <c r="BA183" s="32">
        <v>0</v>
      </c>
      <c r="BB183" s="32">
        <v>3.1696550681786682</v>
      </c>
      <c r="BC183" s="32">
        <v>0</v>
      </c>
      <c r="BD183" s="32">
        <v>7.0603999999999996</v>
      </c>
      <c r="BE183" s="32">
        <v>50</v>
      </c>
      <c r="BF183" s="32">
        <v>2.4284717245547021</v>
      </c>
      <c r="BG183" s="32">
        <v>1.7751552795031054</v>
      </c>
      <c r="BH183" s="32">
        <v>0</v>
      </c>
      <c r="BI183" s="32">
        <v>0</v>
      </c>
      <c r="BJ183" s="32">
        <v>0</v>
      </c>
      <c r="BK183" s="32">
        <v>0</v>
      </c>
      <c r="BL183" s="32">
        <v>4.0332580630399404</v>
      </c>
      <c r="BM183" s="32">
        <v>0</v>
      </c>
      <c r="BN183" s="32">
        <v>7.6747360000000002</v>
      </c>
      <c r="BO183" s="32">
        <v>0</v>
      </c>
      <c r="BP183" s="32">
        <v>0.38540021491270543</v>
      </c>
      <c r="BQ183" s="32">
        <v>0</v>
      </c>
      <c r="BR183" s="32">
        <v>0.58850054756306047</v>
      </c>
      <c r="BS183" s="32">
        <v>0</v>
      </c>
      <c r="BT183" s="32">
        <v>0</v>
      </c>
      <c r="BU183" s="32">
        <v>0</v>
      </c>
      <c r="BV183" s="44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54"/>
      <c r="ER183" s="54"/>
      <c r="ES183" s="44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54"/>
      <c r="HO183" s="54"/>
      <c r="HP183" s="44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</row>
    <row r="184" spans="1:252" ht="12.75" customHeight="1" x14ac:dyDescent="0.2">
      <c r="A184" s="44" t="s">
        <v>345</v>
      </c>
      <c r="B184" s="54">
        <f t="shared" si="4"/>
        <v>275.36340838426935</v>
      </c>
      <c r="C184" s="54">
        <f t="shared" si="5"/>
        <v>86.566000000000017</v>
      </c>
      <c r="D184" s="32">
        <v>0</v>
      </c>
      <c r="E184" s="32">
        <v>0.25200000000000955</v>
      </c>
      <c r="F184" s="32">
        <v>5</v>
      </c>
      <c r="G184" s="32">
        <v>0</v>
      </c>
      <c r="H184" s="32">
        <v>4.3079999999999998</v>
      </c>
      <c r="I184" s="32">
        <v>0</v>
      </c>
      <c r="J184" s="32">
        <v>22</v>
      </c>
      <c r="K184" s="32">
        <v>0</v>
      </c>
      <c r="L184" s="32">
        <v>104.861</v>
      </c>
      <c r="M184" s="32">
        <v>-0.13899999999999579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9.3819999999999997</v>
      </c>
      <c r="AA184" s="32">
        <v>9.3819999999999997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20.700900000000001</v>
      </c>
      <c r="AW184" s="32">
        <v>0</v>
      </c>
      <c r="AX184" s="32">
        <v>20.678571419999997</v>
      </c>
      <c r="AY184" s="32">
        <v>0</v>
      </c>
      <c r="AZ184" s="32">
        <v>19.516200000000001</v>
      </c>
      <c r="BA184" s="32">
        <v>0</v>
      </c>
      <c r="BB184" s="32">
        <v>10.56827551452783</v>
      </c>
      <c r="BC184" s="32">
        <v>0</v>
      </c>
      <c r="BD184" s="32">
        <v>28.241599999999998</v>
      </c>
      <c r="BE184" s="32">
        <v>75</v>
      </c>
      <c r="BF184" s="32">
        <v>9.4997983063560127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16.133032252159762</v>
      </c>
      <c r="BM184" s="32">
        <v>0</v>
      </c>
      <c r="BN184" s="32">
        <v>3.8373680000000001</v>
      </c>
      <c r="BO184" s="32">
        <v>0</v>
      </c>
      <c r="BP184" s="32">
        <v>4.8162343662632078E-2</v>
      </c>
      <c r="BQ184" s="32">
        <v>0</v>
      </c>
      <c r="BR184" s="32">
        <v>0.58850054756306047</v>
      </c>
      <c r="BS184" s="32">
        <v>2.0710000000000002</v>
      </c>
      <c r="BT184" s="32">
        <v>0</v>
      </c>
      <c r="BU184" s="32">
        <v>0</v>
      </c>
      <c r="BV184" s="44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54"/>
      <c r="ER184" s="54"/>
      <c r="ES184" s="44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54"/>
      <c r="HO184" s="54"/>
      <c r="HP184" s="44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</row>
    <row r="185" spans="1:252" ht="12.75" customHeight="1" x14ac:dyDescent="0.2">
      <c r="A185" s="44" t="s">
        <v>205</v>
      </c>
      <c r="B185" s="54">
        <f t="shared" si="4"/>
        <v>5087.3086424484063</v>
      </c>
      <c r="C185" s="54">
        <f t="shared" si="5"/>
        <v>2881.2463416149067</v>
      </c>
      <c r="D185" s="32">
        <v>1345.7460000000001</v>
      </c>
      <c r="E185" s="32">
        <v>161.44900000000001</v>
      </c>
      <c r="F185" s="32">
        <v>26</v>
      </c>
      <c r="G185" s="32">
        <v>0</v>
      </c>
      <c r="H185" s="32">
        <v>96</v>
      </c>
      <c r="I185" s="32">
        <v>0</v>
      </c>
      <c r="J185" s="32">
        <v>248.71</v>
      </c>
      <c r="K185" s="32">
        <v>0</v>
      </c>
      <c r="L185" s="32">
        <v>110.59</v>
      </c>
      <c r="M185" s="32">
        <v>10.053000000000001</v>
      </c>
      <c r="N185" s="32">
        <v>20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101.06399999999999</v>
      </c>
      <c r="U185" s="32">
        <v>0</v>
      </c>
      <c r="V185" s="32">
        <v>0</v>
      </c>
      <c r="W185" s="32">
        <v>15</v>
      </c>
      <c r="X185" s="32">
        <v>25</v>
      </c>
      <c r="Y185" s="32">
        <v>7.3570000000000029</v>
      </c>
      <c r="Z185" s="32">
        <v>0</v>
      </c>
      <c r="AA185" s="32">
        <v>0</v>
      </c>
      <c r="AB185" s="32">
        <v>30</v>
      </c>
      <c r="AC185" s="32">
        <v>679.6</v>
      </c>
      <c r="AD185" s="32">
        <v>30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70</v>
      </c>
      <c r="AP185" s="32">
        <v>0</v>
      </c>
      <c r="AQ185" s="32">
        <v>0</v>
      </c>
      <c r="AR185" s="32">
        <v>0</v>
      </c>
      <c r="AS185" s="32">
        <v>0</v>
      </c>
      <c r="AT185" s="32">
        <v>12.8</v>
      </c>
      <c r="AU185" s="32">
        <v>12.8</v>
      </c>
      <c r="AV185" s="32">
        <v>543.39276000000007</v>
      </c>
      <c r="AW185" s="32">
        <v>0</v>
      </c>
      <c r="AX185" s="32">
        <v>540.23571426000001</v>
      </c>
      <c r="AY185" s="32">
        <v>0</v>
      </c>
      <c r="AZ185" s="32">
        <v>513.58619999999996</v>
      </c>
      <c r="BA185" s="32">
        <v>0</v>
      </c>
      <c r="BB185" s="32">
        <v>336.05378205221172</v>
      </c>
      <c r="BC185" s="32">
        <v>0</v>
      </c>
      <c r="BD185" s="32">
        <v>737.68640000000005</v>
      </c>
      <c r="BE185" s="32">
        <v>170.214</v>
      </c>
      <c r="BF185" s="32">
        <v>244.05673185891195</v>
      </c>
      <c r="BG185" s="32">
        <v>177.14534161490681</v>
      </c>
      <c r="BH185" s="32">
        <v>0</v>
      </c>
      <c r="BI185" s="32">
        <v>0</v>
      </c>
      <c r="BJ185" s="32">
        <v>0</v>
      </c>
      <c r="BK185" s="32">
        <v>0</v>
      </c>
      <c r="BL185" s="32">
        <v>96.798193512958576</v>
      </c>
      <c r="BM185" s="32">
        <v>1577.6279999999999</v>
      </c>
      <c r="BN185" s="32">
        <v>23.0242048</v>
      </c>
      <c r="BO185" s="32">
        <v>0</v>
      </c>
      <c r="BP185" s="32">
        <v>0.38540021491270543</v>
      </c>
      <c r="BQ185" s="32">
        <v>0</v>
      </c>
      <c r="BR185" s="32">
        <v>6.1792557494121345</v>
      </c>
      <c r="BS185" s="32">
        <v>0</v>
      </c>
      <c r="BT185" s="32">
        <v>0</v>
      </c>
      <c r="BU185" s="32">
        <v>0</v>
      </c>
      <c r="BV185" s="44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54"/>
      <c r="ER185" s="54"/>
      <c r="ES185" s="44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54"/>
      <c r="HO185" s="54"/>
      <c r="HP185" s="44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</row>
    <row r="186" spans="1:252" ht="12.75" customHeight="1" x14ac:dyDescent="0.2">
      <c r="A186" s="44" t="s">
        <v>206</v>
      </c>
      <c r="B186" s="54">
        <f t="shared" si="4"/>
        <v>537.14321827999595</v>
      </c>
      <c r="C186" s="54">
        <f t="shared" si="5"/>
        <v>828.54300000000001</v>
      </c>
      <c r="D186" s="32">
        <v>398.71199999999999</v>
      </c>
      <c r="E186" s="32">
        <v>0</v>
      </c>
      <c r="F186" s="32">
        <v>15</v>
      </c>
      <c r="G186" s="32">
        <v>0</v>
      </c>
      <c r="H186" s="32">
        <v>0</v>
      </c>
      <c r="I186" s="32">
        <v>0</v>
      </c>
      <c r="J186" s="32">
        <v>100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0.95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2.5877400000000002</v>
      </c>
      <c r="AW186" s="32">
        <v>0</v>
      </c>
      <c r="AX186" s="32">
        <v>2.5849999800000001</v>
      </c>
      <c r="AY186" s="32">
        <v>0</v>
      </c>
      <c r="AZ186" s="32">
        <v>4.2587999999999999</v>
      </c>
      <c r="BA186" s="32">
        <v>0</v>
      </c>
      <c r="BB186" s="32">
        <v>1.0565516893928892</v>
      </c>
      <c r="BC186" s="32">
        <v>0</v>
      </c>
      <c r="BD186" s="32">
        <v>3.5340000000000003</v>
      </c>
      <c r="BE186" s="32">
        <v>828.54300000000001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4.0332580630399404</v>
      </c>
      <c r="BM186" s="32">
        <v>0</v>
      </c>
      <c r="BN186" s="32">
        <v>3.8373680000000001</v>
      </c>
      <c r="BO186" s="32">
        <v>0</v>
      </c>
      <c r="BP186" s="32">
        <v>0</v>
      </c>
      <c r="BQ186" s="32">
        <v>0</v>
      </c>
      <c r="BR186" s="32">
        <v>0.58850054756306047</v>
      </c>
      <c r="BS186" s="32">
        <v>0</v>
      </c>
      <c r="BT186" s="32">
        <v>0</v>
      </c>
      <c r="BU186" s="32">
        <v>0</v>
      </c>
      <c r="BV186" s="44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54"/>
      <c r="ER186" s="54"/>
      <c r="ES186" s="44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54"/>
      <c r="HO186" s="54"/>
      <c r="HP186" s="44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</row>
    <row r="187" spans="1:252" ht="12.75" customHeight="1" x14ac:dyDescent="0.2">
      <c r="A187" s="44" t="s">
        <v>207</v>
      </c>
      <c r="B187" s="54">
        <f t="shared" si="4"/>
        <v>322.11095700345533</v>
      </c>
      <c r="C187" s="54">
        <f t="shared" si="5"/>
        <v>16.96</v>
      </c>
      <c r="D187" s="32">
        <v>170.53700000000001</v>
      </c>
      <c r="E187" s="32">
        <v>0</v>
      </c>
      <c r="F187" s="32">
        <v>0</v>
      </c>
      <c r="G187" s="32">
        <v>0</v>
      </c>
      <c r="H187" s="32">
        <v>6.0659999999999998</v>
      </c>
      <c r="I187" s="32">
        <v>0</v>
      </c>
      <c r="J187" s="32">
        <v>26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97.88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16.96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2.5877400000000002</v>
      </c>
      <c r="AW187" s="32">
        <v>0</v>
      </c>
      <c r="AX187" s="32">
        <v>2.5849999800000001</v>
      </c>
      <c r="AY187" s="32">
        <v>0</v>
      </c>
      <c r="AZ187" s="32">
        <v>2.169</v>
      </c>
      <c r="BA187" s="32">
        <v>0</v>
      </c>
      <c r="BB187" s="32">
        <v>1.0565516893928892</v>
      </c>
      <c r="BC187" s="32">
        <v>0</v>
      </c>
      <c r="BD187" s="32">
        <v>3.5340000000000003</v>
      </c>
      <c r="BE187" s="32">
        <v>0</v>
      </c>
      <c r="BF187" s="32">
        <v>1.188376379796745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4.0332580630399404</v>
      </c>
      <c r="BM187" s="32">
        <v>0</v>
      </c>
      <c r="BN187" s="32">
        <v>3.8373680000000001</v>
      </c>
      <c r="BO187" s="32">
        <v>0</v>
      </c>
      <c r="BP187" s="32">
        <v>4.8162343662632078E-2</v>
      </c>
      <c r="BQ187" s="32">
        <v>0</v>
      </c>
      <c r="BR187" s="32">
        <v>0.58850054756306047</v>
      </c>
      <c r="BS187" s="32">
        <v>0</v>
      </c>
      <c r="BT187" s="32">
        <v>0</v>
      </c>
      <c r="BU187" s="32">
        <v>0</v>
      </c>
      <c r="BV187" s="44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54"/>
      <c r="ER187" s="54"/>
      <c r="ES187" s="44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54"/>
      <c r="HO187" s="54"/>
      <c r="HP187" s="44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</row>
    <row r="188" spans="1:252" ht="12.75" customHeight="1" x14ac:dyDescent="0.2">
      <c r="A188" s="44" t="s">
        <v>208</v>
      </c>
      <c r="B188" s="54">
        <f t="shared" si="4"/>
        <v>21.670064809191707</v>
      </c>
      <c r="C188" s="54">
        <f t="shared" si="5"/>
        <v>0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2.5877400000000002</v>
      </c>
      <c r="AW188" s="32">
        <v>0</v>
      </c>
      <c r="AX188" s="32">
        <v>0</v>
      </c>
      <c r="AY188" s="32">
        <v>0</v>
      </c>
      <c r="AZ188" s="32">
        <v>2.169</v>
      </c>
      <c r="BA188" s="32">
        <v>0</v>
      </c>
      <c r="BB188" s="32">
        <v>1.0565516893928892</v>
      </c>
      <c r="BC188" s="32">
        <v>0</v>
      </c>
      <c r="BD188" s="32">
        <v>3.5340000000000003</v>
      </c>
      <c r="BE188" s="32">
        <v>0</v>
      </c>
      <c r="BF188" s="32">
        <v>0</v>
      </c>
      <c r="BG188" s="32">
        <v>0</v>
      </c>
      <c r="BH188" s="32">
        <v>0</v>
      </c>
      <c r="BI188" s="32">
        <v>0</v>
      </c>
      <c r="BJ188" s="32">
        <v>0</v>
      </c>
      <c r="BK188" s="32">
        <v>0</v>
      </c>
      <c r="BL188" s="32">
        <v>4.0332580630399404</v>
      </c>
      <c r="BM188" s="32">
        <v>0</v>
      </c>
      <c r="BN188" s="32">
        <v>7.6046560000000003</v>
      </c>
      <c r="BO188" s="32">
        <v>0</v>
      </c>
      <c r="BP188" s="32">
        <v>9.6358509195813763E-2</v>
      </c>
      <c r="BQ188" s="32">
        <v>0</v>
      </c>
      <c r="BR188" s="32">
        <v>0.58850054756306047</v>
      </c>
      <c r="BS188" s="32">
        <v>0</v>
      </c>
      <c r="BT188" s="32">
        <v>0</v>
      </c>
      <c r="BU188" s="32">
        <v>0</v>
      </c>
      <c r="BV188" s="44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54"/>
      <c r="ER188" s="54"/>
      <c r="ES188" s="44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54"/>
      <c r="HO188" s="54"/>
      <c r="HP188" s="44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</row>
    <row r="189" spans="1:252" ht="12.75" customHeight="1" x14ac:dyDescent="0.2">
      <c r="A189" s="44" t="s">
        <v>209</v>
      </c>
      <c r="B189" s="54">
        <f t="shared" si="4"/>
        <v>662.64425273462075</v>
      </c>
      <c r="C189" s="54">
        <f t="shared" si="5"/>
        <v>1087.5130000000001</v>
      </c>
      <c r="D189" s="32">
        <v>0</v>
      </c>
      <c r="E189" s="32">
        <v>1019.3810000000001</v>
      </c>
      <c r="F189" s="32">
        <v>5</v>
      </c>
      <c r="G189" s="32">
        <v>0</v>
      </c>
      <c r="H189" s="32">
        <v>5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113.85393000000001</v>
      </c>
      <c r="AW189" s="32">
        <v>0</v>
      </c>
      <c r="AX189" s="32">
        <v>113.73357143999999</v>
      </c>
      <c r="AY189" s="32">
        <v>0</v>
      </c>
      <c r="AZ189" s="32">
        <v>95.413799999999995</v>
      </c>
      <c r="BA189" s="32">
        <v>0</v>
      </c>
      <c r="BB189" s="32">
        <v>70.804135602617734</v>
      </c>
      <c r="BC189" s="32">
        <v>0</v>
      </c>
      <c r="BD189" s="32">
        <v>155.30600000000001</v>
      </c>
      <c r="BE189" s="32">
        <v>0</v>
      </c>
      <c r="BF189" s="32">
        <v>62.222330896036304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32.266064504319523</v>
      </c>
      <c r="BM189" s="32">
        <v>0</v>
      </c>
      <c r="BN189" s="32">
        <v>7.6747360000000002</v>
      </c>
      <c r="BO189" s="32">
        <v>0</v>
      </c>
      <c r="BP189" s="32">
        <v>0.1926831965210779</v>
      </c>
      <c r="BQ189" s="32">
        <v>0</v>
      </c>
      <c r="BR189" s="32">
        <v>1.1770010951261209</v>
      </c>
      <c r="BS189" s="32">
        <v>0</v>
      </c>
      <c r="BT189" s="32">
        <v>0</v>
      </c>
      <c r="BU189" s="32">
        <v>68.132000000000005</v>
      </c>
      <c r="BV189" s="44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54"/>
      <c r="ER189" s="54"/>
      <c r="ES189" s="44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54"/>
      <c r="HO189" s="54"/>
      <c r="HP189" s="44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</row>
    <row r="190" spans="1:252" ht="12.75" customHeight="1" x14ac:dyDescent="0.2">
      <c r="A190" s="44" t="s">
        <v>210</v>
      </c>
      <c r="B190" s="54">
        <f t="shared" si="4"/>
        <v>1098.9132071456152</v>
      </c>
      <c r="C190" s="54">
        <f t="shared" si="5"/>
        <v>184.36588819875774</v>
      </c>
      <c r="D190" s="32">
        <v>303.89600000000002</v>
      </c>
      <c r="E190" s="32">
        <v>0</v>
      </c>
      <c r="F190" s="32">
        <v>9.4939999999999998</v>
      </c>
      <c r="G190" s="32">
        <v>0</v>
      </c>
      <c r="H190" s="32">
        <v>15.823</v>
      </c>
      <c r="I190" s="32">
        <v>0</v>
      </c>
      <c r="J190" s="32">
        <v>25.315999999999999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247.85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0.63300000000000001</v>
      </c>
      <c r="AA190" s="32">
        <v>0</v>
      </c>
      <c r="AB190" s="32">
        <v>1.234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77.627610000000004</v>
      </c>
      <c r="AW190" s="32">
        <v>21.117999999999999</v>
      </c>
      <c r="AX190" s="32">
        <v>77.545714259999983</v>
      </c>
      <c r="AY190" s="32">
        <v>0</v>
      </c>
      <c r="AZ190" s="32">
        <v>78.064800000000005</v>
      </c>
      <c r="BA190" s="32">
        <v>0</v>
      </c>
      <c r="BB190" s="32">
        <v>48.611032884169191</v>
      </c>
      <c r="BC190" s="32">
        <v>26.071999999999999</v>
      </c>
      <c r="BD190" s="32">
        <v>105.89080000000001</v>
      </c>
      <c r="BE190" s="32">
        <v>100</v>
      </c>
      <c r="BF190" s="32">
        <v>35.212076279260941</v>
      </c>
      <c r="BG190" s="32">
        <v>25.737888198757762</v>
      </c>
      <c r="BH190" s="32">
        <v>0</v>
      </c>
      <c r="BI190" s="32">
        <v>0</v>
      </c>
      <c r="BJ190" s="32">
        <v>0</v>
      </c>
      <c r="BK190" s="32">
        <v>11.438000000000001</v>
      </c>
      <c r="BL190" s="32">
        <v>32.266064504319523</v>
      </c>
      <c r="BM190" s="32">
        <v>0</v>
      </c>
      <c r="BN190" s="32">
        <v>38.373675200000001</v>
      </c>
      <c r="BO190" s="32">
        <v>0</v>
      </c>
      <c r="BP190" s="32">
        <v>0.1926831965210779</v>
      </c>
      <c r="BQ190" s="32">
        <v>0</v>
      </c>
      <c r="BR190" s="32">
        <v>0.88275082134459071</v>
      </c>
      <c r="BS190" s="32">
        <v>0</v>
      </c>
      <c r="BT190" s="32">
        <v>0</v>
      </c>
      <c r="BU190" s="32">
        <v>0</v>
      </c>
      <c r="BV190" s="44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54"/>
      <c r="ER190" s="54"/>
      <c r="ES190" s="44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54"/>
      <c r="HO190" s="54"/>
      <c r="HP190" s="44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</row>
    <row r="191" spans="1:252" ht="12.75" customHeight="1" x14ac:dyDescent="0.2">
      <c r="A191" s="44" t="s">
        <v>211</v>
      </c>
      <c r="B191" s="54">
        <f t="shared" si="4"/>
        <v>17951.241943863362</v>
      </c>
      <c r="C191" s="54">
        <f t="shared" si="5"/>
        <v>9255.391111801242</v>
      </c>
      <c r="D191" s="32">
        <v>3917.489</v>
      </c>
      <c r="E191" s="32">
        <v>78.338999999999942</v>
      </c>
      <c r="F191" s="32">
        <v>1000</v>
      </c>
      <c r="G191" s="32">
        <v>0</v>
      </c>
      <c r="H191" s="32">
        <v>150</v>
      </c>
      <c r="I191" s="32">
        <v>0</v>
      </c>
      <c r="J191" s="32">
        <v>150</v>
      </c>
      <c r="K191" s="32">
        <v>0</v>
      </c>
      <c r="L191" s="32">
        <v>0</v>
      </c>
      <c r="M191" s="32">
        <v>1000</v>
      </c>
      <c r="N191" s="32">
        <v>200</v>
      </c>
      <c r="O191" s="32">
        <v>0</v>
      </c>
      <c r="P191" s="32">
        <v>451.58</v>
      </c>
      <c r="Q191" s="32">
        <v>0</v>
      </c>
      <c r="R191" s="32">
        <v>0</v>
      </c>
      <c r="S191" s="32">
        <v>0</v>
      </c>
      <c r="T191" s="32">
        <v>110</v>
      </c>
      <c r="U191" s="32">
        <v>0</v>
      </c>
      <c r="V191" s="32">
        <v>0</v>
      </c>
      <c r="W191" s="32">
        <v>0</v>
      </c>
      <c r="X191" s="32">
        <v>425</v>
      </c>
      <c r="Y191" s="32">
        <v>0</v>
      </c>
      <c r="Z191" s="32">
        <v>0</v>
      </c>
      <c r="AA191" s="32">
        <v>0</v>
      </c>
      <c r="AB191" s="32">
        <v>100</v>
      </c>
      <c r="AC191" s="32">
        <v>700</v>
      </c>
      <c r="AD191" s="32">
        <v>1275</v>
      </c>
      <c r="AE191" s="32">
        <v>4430.915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52.75</v>
      </c>
      <c r="AL191" s="32">
        <v>0</v>
      </c>
      <c r="AM191" s="32">
        <v>0</v>
      </c>
      <c r="AN191" s="32">
        <v>0</v>
      </c>
      <c r="AO191" s="32">
        <v>15</v>
      </c>
      <c r="AP191" s="32">
        <v>0</v>
      </c>
      <c r="AQ191" s="32">
        <v>0</v>
      </c>
      <c r="AR191" s="32">
        <v>0</v>
      </c>
      <c r="AS191" s="32">
        <v>0</v>
      </c>
      <c r="AT191" s="32">
        <v>76.8</v>
      </c>
      <c r="AU191" s="32">
        <v>23.04</v>
      </c>
      <c r="AV191" s="32">
        <v>1604.30241</v>
      </c>
      <c r="AW191" s="32">
        <v>1012.729</v>
      </c>
      <c r="AX191" s="32">
        <v>1594.8585714000001</v>
      </c>
      <c r="AY191" s="32">
        <v>0</v>
      </c>
      <c r="AZ191" s="32">
        <v>2879.7522000000004</v>
      </c>
      <c r="BA191" s="32">
        <v>38.231000000000002</v>
      </c>
      <c r="BB191" s="32">
        <v>992.30893288484333</v>
      </c>
      <c r="BC191" s="32">
        <v>416.67500000000001</v>
      </c>
      <c r="BD191" s="32">
        <v>2177.7572</v>
      </c>
      <c r="BE191" s="32">
        <v>959.65</v>
      </c>
      <c r="BF191" s="32">
        <v>722.45542459364583</v>
      </c>
      <c r="BG191" s="32">
        <v>528.06211180124217</v>
      </c>
      <c r="BH191" s="32">
        <v>0</v>
      </c>
      <c r="BI191" s="32">
        <v>0</v>
      </c>
      <c r="BJ191" s="32">
        <v>0</v>
      </c>
      <c r="BK191" s="32">
        <v>0</v>
      </c>
      <c r="BL191" s="32">
        <v>64.532129008639046</v>
      </c>
      <c r="BM191" s="32">
        <v>0</v>
      </c>
      <c r="BN191" s="32">
        <v>38.373675200000001</v>
      </c>
      <c r="BO191" s="32">
        <v>0</v>
      </c>
      <c r="BP191" s="32">
        <v>3.0831340755605439</v>
      </c>
      <c r="BQ191" s="32">
        <v>0</v>
      </c>
      <c r="BR191" s="32">
        <v>17.949266700673345</v>
      </c>
      <c r="BS191" s="32">
        <v>0</v>
      </c>
      <c r="BT191" s="32">
        <v>0</v>
      </c>
      <c r="BU191" s="32">
        <v>0</v>
      </c>
      <c r="BV191" s="44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54"/>
      <c r="ER191" s="54"/>
      <c r="ES191" s="44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54"/>
      <c r="HO191" s="54"/>
      <c r="HP191" s="44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</row>
    <row r="192" spans="1:252" ht="12.75" customHeight="1" x14ac:dyDescent="0.2">
      <c r="A192" s="44" t="s">
        <v>212</v>
      </c>
      <c r="B192" s="54">
        <f t="shared" si="4"/>
        <v>530.57265130592953</v>
      </c>
      <c r="C192" s="54">
        <f t="shared" si="5"/>
        <v>489.274</v>
      </c>
      <c r="D192" s="32">
        <v>127.26</v>
      </c>
      <c r="E192" s="32">
        <v>0</v>
      </c>
      <c r="F192" s="32">
        <v>0</v>
      </c>
      <c r="G192" s="32">
        <v>0</v>
      </c>
      <c r="H192" s="32">
        <v>3</v>
      </c>
      <c r="I192" s="32">
        <v>0</v>
      </c>
      <c r="J192" s="32">
        <v>65.512</v>
      </c>
      <c r="K192" s="32">
        <v>0</v>
      </c>
      <c r="L192" s="32">
        <v>0</v>
      </c>
      <c r="M192" s="32">
        <v>0</v>
      </c>
      <c r="N192" s="32">
        <v>0</v>
      </c>
      <c r="O192" s="32">
        <v>81.792000000000002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1.05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67.277159999999995</v>
      </c>
      <c r="AW192" s="32">
        <v>0</v>
      </c>
      <c r="AX192" s="32">
        <v>67.206428579999994</v>
      </c>
      <c r="AY192" s="32">
        <v>0</v>
      </c>
      <c r="AZ192" s="32">
        <v>41.200800000000001</v>
      </c>
      <c r="BA192" s="32">
        <v>0</v>
      </c>
      <c r="BB192" s="32">
        <v>42.270343437512381</v>
      </c>
      <c r="BC192" s="32">
        <v>0</v>
      </c>
      <c r="BD192" s="32">
        <v>91.77</v>
      </c>
      <c r="BE192" s="32">
        <v>406.43200000000002</v>
      </c>
      <c r="BF192" s="32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16.133032252159762</v>
      </c>
      <c r="BM192" s="32">
        <v>0</v>
      </c>
      <c r="BN192" s="32">
        <v>7.6747360000000002</v>
      </c>
      <c r="BO192" s="32">
        <v>0</v>
      </c>
      <c r="BP192" s="32">
        <v>0.38540021491270543</v>
      </c>
      <c r="BQ192" s="32">
        <v>0</v>
      </c>
      <c r="BR192" s="32">
        <v>0.88275082134459071</v>
      </c>
      <c r="BS192" s="32">
        <v>0</v>
      </c>
      <c r="BT192" s="32">
        <v>0</v>
      </c>
      <c r="BU192" s="32">
        <v>0</v>
      </c>
      <c r="BV192" s="44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54"/>
      <c r="ER192" s="54"/>
      <c r="ES192" s="44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54"/>
      <c r="HO192" s="54"/>
      <c r="HP192" s="44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</row>
    <row r="193" spans="1:252" ht="12.75" customHeight="1" x14ac:dyDescent="0.2">
      <c r="A193" s="44" t="s">
        <v>213</v>
      </c>
      <c r="B193" s="54">
        <f t="shared" si="4"/>
        <v>20.451818279995894</v>
      </c>
      <c r="C193" s="54">
        <f t="shared" si="5"/>
        <v>1</v>
      </c>
      <c r="D193" s="32">
        <v>0</v>
      </c>
      <c r="E193" s="32">
        <v>0</v>
      </c>
      <c r="F193" s="32">
        <v>0.1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1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2.5877400000000002</v>
      </c>
      <c r="AW193" s="32">
        <v>0</v>
      </c>
      <c r="AX193" s="32">
        <v>2.5849999800000001</v>
      </c>
      <c r="AY193" s="32">
        <v>0</v>
      </c>
      <c r="AZ193" s="32">
        <v>2.1294</v>
      </c>
      <c r="BA193" s="32">
        <v>0</v>
      </c>
      <c r="BB193" s="32">
        <v>1.0565516893928892</v>
      </c>
      <c r="BC193" s="32">
        <v>0</v>
      </c>
      <c r="BD193" s="32">
        <v>3.5340000000000003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4.0332580630399404</v>
      </c>
      <c r="BM193" s="32">
        <v>0</v>
      </c>
      <c r="BN193" s="32">
        <v>3.8373680000000001</v>
      </c>
      <c r="BO193" s="32">
        <v>0</v>
      </c>
      <c r="BP193" s="32">
        <v>0</v>
      </c>
      <c r="BQ193" s="32">
        <v>0</v>
      </c>
      <c r="BR193" s="32">
        <v>0.58850054756306047</v>
      </c>
      <c r="BS193" s="32">
        <v>0</v>
      </c>
      <c r="BT193" s="32">
        <v>0</v>
      </c>
      <c r="BU193" s="32">
        <v>0</v>
      </c>
      <c r="BV193" s="44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54"/>
      <c r="ER193" s="54"/>
      <c r="ES193" s="44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54"/>
      <c r="HO193" s="54"/>
      <c r="HP193" s="44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</row>
    <row r="194" spans="1:252" ht="12.75" customHeight="1" x14ac:dyDescent="0.2">
      <c r="A194" s="44" t="s">
        <v>214</v>
      </c>
      <c r="B194" s="54">
        <f t="shared" si="4"/>
        <v>580.41313161875507</v>
      </c>
      <c r="C194" s="54">
        <f t="shared" si="5"/>
        <v>571.34799999999996</v>
      </c>
      <c r="D194" s="32">
        <v>0</v>
      </c>
      <c r="E194" s="32">
        <v>0</v>
      </c>
      <c r="F194" s="32">
        <v>0</v>
      </c>
      <c r="G194" s="32">
        <v>0</v>
      </c>
      <c r="H194" s="32">
        <v>10</v>
      </c>
      <c r="I194" s="32">
        <v>0</v>
      </c>
      <c r="J194" s="32">
        <v>469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15.52542</v>
      </c>
      <c r="AW194" s="32">
        <v>0</v>
      </c>
      <c r="AX194" s="32">
        <v>15.509285699999998</v>
      </c>
      <c r="AY194" s="32">
        <v>0</v>
      </c>
      <c r="AZ194" s="32">
        <v>13.0116</v>
      </c>
      <c r="BA194" s="32">
        <v>0</v>
      </c>
      <c r="BB194" s="32">
        <v>8.4537928254425818</v>
      </c>
      <c r="BC194" s="32">
        <v>0</v>
      </c>
      <c r="BD194" s="32">
        <v>21.1812</v>
      </c>
      <c r="BE194" s="32">
        <v>571.34799999999996</v>
      </c>
      <c r="BF194" s="32">
        <v>7.1247699499270079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16.133032252159762</v>
      </c>
      <c r="BM194" s="32">
        <v>0</v>
      </c>
      <c r="BN194" s="32">
        <v>3.8373680000000001</v>
      </c>
      <c r="BO194" s="32">
        <v>0</v>
      </c>
      <c r="BP194" s="32">
        <v>4.8162343662632078E-2</v>
      </c>
      <c r="BQ194" s="32">
        <v>0</v>
      </c>
      <c r="BR194" s="32">
        <v>0.58850054756306047</v>
      </c>
      <c r="BS194" s="32">
        <v>0</v>
      </c>
      <c r="BT194" s="32">
        <v>0</v>
      </c>
      <c r="BU194" s="32">
        <v>0</v>
      </c>
      <c r="BV194" s="44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54"/>
      <c r="ER194" s="54"/>
      <c r="ES194" s="44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54"/>
      <c r="HO194" s="54"/>
      <c r="HP194" s="44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/>
    </row>
    <row r="195" spans="1:252" ht="12.75" customHeight="1" x14ac:dyDescent="0.2">
      <c r="A195" s="44" t="s">
        <v>215</v>
      </c>
      <c r="B195" s="54">
        <f t="shared" si="4"/>
        <v>1535.5593854754743</v>
      </c>
      <c r="C195" s="54">
        <f t="shared" si="5"/>
        <v>133.91306832298136</v>
      </c>
      <c r="D195" s="32">
        <v>246.345</v>
      </c>
      <c r="E195" s="32">
        <v>0.13000000000000256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6.0019999999999998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227.70735000000002</v>
      </c>
      <c r="AW195" s="32">
        <v>0</v>
      </c>
      <c r="AX195" s="32">
        <v>224.88285713999997</v>
      </c>
      <c r="AY195" s="32">
        <v>0</v>
      </c>
      <c r="AZ195" s="32">
        <v>214.68</v>
      </c>
      <c r="BA195" s="32">
        <v>3.2320000000000002</v>
      </c>
      <c r="BB195" s="32">
        <v>139.49378851615023</v>
      </c>
      <c r="BC195" s="32">
        <v>0</v>
      </c>
      <c r="BD195" s="32">
        <v>307.07800000000003</v>
      </c>
      <c r="BE195" s="32">
        <v>50</v>
      </c>
      <c r="BF195" s="32">
        <v>101.99324770983966</v>
      </c>
      <c r="BG195" s="32">
        <v>74.549068322981356</v>
      </c>
      <c r="BH195" s="32">
        <v>0</v>
      </c>
      <c r="BI195" s="32">
        <v>0</v>
      </c>
      <c r="BJ195" s="32">
        <v>0</v>
      </c>
      <c r="BK195" s="32">
        <v>0</v>
      </c>
      <c r="BL195" s="32">
        <v>32.266064504319523</v>
      </c>
      <c r="BM195" s="32">
        <v>0</v>
      </c>
      <c r="BN195" s="32">
        <v>38.373675200000001</v>
      </c>
      <c r="BO195" s="32">
        <v>0</v>
      </c>
      <c r="BP195" s="32">
        <v>0.38540021491270543</v>
      </c>
      <c r="BQ195" s="32">
        <v>0</v>
      </c>
      <c r="BR195" s="32">
        <v>2.3540021902522419</v>
      </c>
      <c r="BS195" s="32">
        <v>0</v>
      </c>
      <c r="BT195" s="32">
        <v>0</v>
      </c>
      <c r="BU195" s="32">
        <v>0</v>
      </c>
      <c r="BV195" s="44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54"/>
      <c r="ER195" s="54"/>
      <c r="ES195" s="44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54"/>
      <c r="HO195" s="54"/>
      <c r="HP195" s="44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</row>
    <row r="196" spans="1:252" ht="12.75" customHeight="1" x14ac:dyDescent="0.2">
      <c r="A196" s="44" t="s">
        <v>216</v>
      </c>
      <c r="B196" s="54">
        <f t="shared" si="4"/>
        <v>13132.3240699048</v>
      </c>
      <c r="C196" s="54">
        <f t="shared" si="5"/>
        <v>26830.158577639755</v>
      </c>
      <c r="D196" s="32">
        <v>324</v>
      </c>
      <c r="E196" s="32">
        <v>2127.402</v>
      </c>
      <c r="F196" s="32">
        <v>2500</v>
      </c>
      <c r="G196" s="32">
        <v>0</v>
      </c>
      <c r="H196" s="32">
        <v>10</v>
      </c>
      <c r="I196" s="32">
        <v>0</v>
      </c>
      <c r="J196" s="32">
        <v>168.49599999999998</v>
      </c>
      <c r="K196" s="32">
        <v>7481.8209999999999</v>
      </c>
      <c r="L196" s="32">
        <v>0</v>
      </c>
      <c r="M196" s="32">
        <v>50</v>
      </c>
      <c r="N196" s="32">
        <v>200</v>
      </c>
      <c r="O196" s="32">
        <v>1643.646</v>
      </c>
      <c r="P196" s="32">
        <v>300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40</v>
      </c>
      <c r="Y196" s="32">
        <v>1645.18</v>
      </c>
      <c r="Z196" s="32">
        <v>0</v>
      </c>
      <c r="AA196" s="32">
        <v>0</v>
      </c>
      <c r="AB196" s="32">
        <v>40</v>
      </c>
      <c r="AC196" s="32">
        <v>2629.346</v>
      </c>
      <c r="AD196" s="32">
        <v>2600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863.98847999999998</v>
      </c>
      <c r="AU196" s="32">
        <v>153.6</v>
      </c>
      <c r="AV196" s="32">
        <v>1016.92062</v>
      </c>
      <c r="AW196" s="32">
        <v>2222.7190000000001</v>
      </c>
      <c r="AX196" s="32">
        <v>1010.6800001999999</v>
      </c>
      <c r="AY196" s="32">
        <v>0</v>
      </c>
      <c r="AZ196" s="32">
        <v>1290.2501999999999</v>
      </c>
      <c r="BA196" s="32">
        <v>273.95400000000001</v>
      </c>
      <c r="BB196" s="32">
        <v>628.77928966721868</v>
      </c>
      <c r="BC196" s="32">
        <v>0</v>
      </c>
      <c r="BD196" s="32">
        <v>1380.0688</v>
      </c>
      <c r="BE196" s="32">
        <v>8100</v>
      </c>
      <c r="BF196" s="32">
        <v>546.00839611926983</v>
      </c>
      <c r="BG196" s="32">
        <v>334.58757763975154</v>
      </c>
      <c r="BH196" s="32">
        <v>0</v>
      </c>
      <c r="BI196" s="32">
        <v>0</v>
      </c>
      <c r="BJ196" s="32">
        <v>0</v>
      </c>
      <c r="BK196" s="32">
        <v>0</v>
      </c>
      <c r="BL196" s="32">
        <v>193.59638702591715</v>
      </c>
      <c r="BM196" s="32">
        <v>72.718999999999994</v>
      </c>
      <c r="BN196" s="32">
        <v>7.6747360000000002</v>
      </c>
      <c r="BO196" s="32">
        <v>0</v>
      </c>
      <c r="BP196" s="32">
        <v>0.38540021491270543</v>
      </c>
      <c r="BQ196" s="32">
        <v>0</v>
      </c>
      <c r="BR196" s="32">
        <v>11.475760677479681</v>
      </c>
      <c r="BS196" s="32">
        <v>0</v>
      </c>
      <c r="BT196" s="32">
        <v>0</v>
      </c>
      <c r="BU196" s="32">
        <v>95.183999999999997</v>
      </c>
      <c r="BV196" s="44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54"/>
      <c r="ER196" s="54"/>
      <c r="ES196" s="44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54"/>
      <c r="HO196" s="54"/>
      <c r="HP196" s="44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</row>
    <row r="197" spans="1:252" ht="12.75" customHeight="1" x14ac:dyDescent="0.2">
      <c r="A197" s="44" t="s">
        <v>217</v>
      </c>
      <c r="B197" s="54">
        <f t="shared" si="4"/>
        <v>505395.4694569459</v>
      </c>
      <c r="C197" s="54">
        <f t="shared" si="5"/>
        <v>1670342.2007681988</v>
      </c>
      <c r="D197" s="32">
        <v>85470.233999999997</v>
      </c>
      <c r="E197" s="32">
        <v>128195.462</v>
      </c>
      <c r="F197" s="32">
        <v>19533.701000000001</v>
      </c>
      <c r="G197" s="32">
        <v>331.99599999999998</v>
      </c>
      <c r="H197" s="32">
        <v>31514.671999999999</v>
      </c>
      <c r="I197" s="32">
        <v>142800</v>
      </c>
      <c r="J197" s="32">
        <v>62415.519</v>
      </c>
      <c r="K197" s="32">
        <v>492971.69300000003</v>
      </c>
      <c r="L197" s="32">
        <v>33027.692000000003</v>
      </c>
      <c r="M197" s="32">
        <v>419326.09899999999</v>
      </c>
      <c r="N197" s="32">
        <v>39936.101999999999</v>
      </c>
      <c r="O197" s="32">
        <v>121216.429</v>
      </c>
      <c r="P197" s="32">
        <v>17255</v>
      </c>
      <c r="Q197" s="32">
        <v>0</v>
      </c>
      <c r="R197" s="32">
        <v>0</v>
      </c>
      <c r="S197" s="32">
        <v>0</v>
      </c>
      <c r="T197" s="32">
        <v>23527.311000000002</v>
      </c>
      <c r="U197" s="32">
        <v>0</v>
      </c>
      <c r="V197" s="32">
        <v>0</v>
      </c>
      <c r="W197" s="32">
        <v>0</v>
      </c>
      <c r="X197" s="32">
        <v>5571.36</v>
      </c>
      <c r="Y197" s="32">
        <v>9345.625</v>
      </c>
      <c r="Z197" s="32">
        <v>0</v>
      </c>
      <c r="AA197" s="32">
        <v>0</v>
      </c>
      <c r="AB197" s="32">
        <v>0</v>
      </c>
      <c r="AC197" s="32">
        <v>12123.316999999999</v>
      </c>
      <c r="AD197" s="32">
        <v>52311.989000000001</v>
      </c>
      <c r="AE197" s="32">
        <v>32274.398000000001</v>
      </c>
      <c r="AF197" s="32">
        <v>31397.173999999999</v>
      </c>
      <c r="AG197" s="32">
        <v>2342.3050000000003</v>
      </c>
      <c r="AH197" s="32">
        <v>0</v>
      </c>
      <c r="AI197" s="32">
        <v>0</v>
      </c>
      <c r="AJ197" s="32">
        <v>0</v>
      </c>
      <c r="AK197" s="32">
        <v>441.21899999999999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4006.8</v>
      </c>
      <c r="AT197" s="32">
        <v>2486.4147200000002</v>
      </c>
      <c r="AU197" s="32">
        <v>572.68288000000007</v>
      </c>
      <c r="AV197" s="32">
        <v>17171.2104</v>
      </c>
      <c r="AW197" s="32">
        <v>42195.800999999999</v>
      </c>
      <c r="AX197" s="32">
        <v>17078.170002000003</v>
      </c>
      <c r="AY197" s="32">
        <v>6268.857</v>
      </c>
      <c r="AZ197" s="32">
        <v>11129.142599999999</v>
      </c>
      <c r="BA197" s="32">
        <v>902.38900000000001</v>
      </c>
      <c r="BB197" s="32">
        <v>0</v>
      </c>
      <c r="BC197" s="32">
        <v>0</v>
      </c>
      <c r="BD197" s="32">
        <v>45092.529800000004</v>
      </c>
      <c r="BE197" s="32">
        <v>248777.08600000001</v>
      </c>
      <c r="BF197" s="32">
        <v>9218.3880389570459</v>
      </c>
      <c r="BG197" s="32">
        <v>5648.9378881987577</v>
      </c>
      <c r="BH197" s="32">
        <v>0</v>
      </c>
      <c r="BI197" s="32">
        <v>0</v>
      </c>
      <c r="BJ197" s="32">
        <v>0</v>
      </c>
      <c r="BK197" s="32">
        <v>335.12200000000001</v>
      </c>
      <c r="BL197" s="32">
        <v>645.32129008639049</v>
      </c>
      <c r="BM197" s="32">
        <v>0</v>
      </c>
      <c r="BN197" s="32">
        <v>383.73675200000008</v>
      </c>
      <c r="BO197" s="32">
        <v>0</v>
      </c>
      <c r="BP197" s="32">
        <v>38.539175944506795</v>
      </c>
      <c r="BQ197" s="32">
        <v>0</v>
      </c>
      <c r="BR197" s="32">
        <v>191.26267795799464</v>
      </c>
      <c r="BS197" s="32">
        <v>265.98200000000003</v>
      </c>
      <c r="BT197" s="32">
        <v>0</v>
      </c>
      <c r="BU197" s="32">
        <v>0</v>
      </c>
      <c r="BV197" s="44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54"/>
      <c r="ER197" s="54"/>
      <c r="ES197" s="44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54"/>
      <c r="HO197" s="54"/>
      <c r="HP197" s="44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/>
    </row>
    <row r="198" spans="1:252" ht="12.75" customHeight="1" x14ac:dyDescent="0.2">
      <c r="A198" s="44" t="s">
        <v>219</v>
      </c>
      <c r="B198" s="54">
        <f t="shared" si="4"/>
        <v>746943.71081004047</v>
      </c>
      <c r="C198" s="54">
        <f t="shared" si="5"/>
        <v>3492264.3495955267</v>
      </c>
      <c r="D198" s="32">
        <v>79990</v>
      </c>
      <c r="E198" s="32">
        <v>142847.03099999999</v>
      </c>
      <c r="F198" s="32">
        <v>7145</v>
      </c>
      <c r="G198" s="32">
        <v>955.49900000000002</v>
      </c>
      <c r="H198" s="32">
        <v>28450</v>
      </c>
      <c r="I198" s="32">
        <v>6918</v>
      </c>
      <c r="J198" s="32">
        <v>125168</v>
      </c>
      <c r="K198" s="32">
        <v>200187.24600000001</v>
      </c>
      <c r="L198" s="32">
        <v>5000</v>
      </c>
      <c r="M198" s="32">
        <v>1479360.743</v>
      </c>
      <c r="N198" s="32">
        <v>0</v>
      </c>
      <c r="O198" s="32">
        <v>1041707.225</v>
      </c>
      <c r="P198" s="32">
        <v>28481.22</v>
      </c>
      <c r="Q198" s="32">
        <v>0</v>
      </c>
      <c r="R198" s="32">
        <v>0</v>
      </c>
      <c r="S198" s="32">
        <v>230</v>
      </c>
      <c r="T198" s="32">
        <v>42792.127</v>
      </c>
      <c r="U198" s="32">
        <v>21185.272000000001</v>
      </c>
      <c r="V198" s="32">
        <v>0</v>
      </c>
      <c r="W198" s="32">
        <v>176</v>
      </c>
      <c r="X198" s="32">
        <v>6247</v>
      </c>
      <c r="Y198" s="32">
        <v>5166.8089999999993</v>
      </c>
      <c r="Z198" s="32">
        <v>700</v>
      </c>
      <c r="AA198" s="32">
        <v>12020.82</v>
      </c>
      <c r="AB198" s="32">
        <v>800</v>
      </c>
      <c r="AC198" s="32">
        <v>53183.620999999999</v>
      </c>
      <c r="AD198" s="32">
        <v>129973</v>
      </c>
      <c r="AE198" s="32">
        <v>164050.40100000001</v>
      </c>
      <c r="AF198" s="32">
        <v>3800</v>
      </c>
      <c r="AG198" s="32">
        <v>27327.600999999999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3580.1</v>
      </c>
      <c r="AT198" s="32">
        <v>2880</v>
      </c>
      <c r="AU198" s="32">
        <v>5606.4780799999999</v>
      </c>
      <c r="AV198" s="32">
        <v>59094.357899999995</v>
      </c>
      <c r="AW198" s="32">
        <v>66844.031000000003</v>
      </c>
      <c r="AX198" s="32">
        <v>56866.92</v>
      </c>
      <c r="AY198" s="32">
        <v>48621.538</v>
      </c>
      <c r="AZ198" s="32">
        <v>46844.779199999997</v>
      </c>
      <c r="BA198" s="32">
        <v>100.07299999999999</v>
      </c>
      <c r="BB198" s="32">
        <v>0</v>
      </c>
      <c r="BC198" s="32">
        <v>31.738</v>
      </c>
      <c r="BD198" s="32">
        <v>83508.381999999998</v>
      </c>
      <c r="BE198" s="32">
        <v>179744.34099999999</v>
      </c>
      <c r="BF198" s="32">
        <v>36207.33881882616</v>
      </c>
      <c r="BG198" s="32">
        <v>21751.397515527948</v>
      </c>
      <c r="BH198" s="32">
        <v>0</v>
      </c>
      <c r="BI198" s="32">
        <v>0</v>
      </c>
      <c r="BJ198" s="32">
        <v>0</v>
      </c>
      <c r="BK198" s="32">
        <v>476.99299999999999</v>
      </c>
      <c r="BL198" s="32">
        <v>1935.9638702591712</v>
      </c>
      <c r="BM198" s="32">
        <v>0</v>
      </c>
      <c r="BN198" s="32">
        <v>383.73675200000008</v>
      </c>
      <c r="BO198" s="32">
        <v>0</v>
      </c>
      <c r="BP198" s="32">
        <v>38.539175944506795</v>
      </c>
      <c r="BQ198" s="32">
        <v>0</v>
      </c>
      <c r="BR198" s="32">
        <v>637.34609301079456</v>
      </c>
      <c r="BS198" s="32">
        <v>10191.392</v>
      </c>
      <c r="BT198" s="32">
        <v>0</v>
      </c>
      <c r="BU198" s="32">
        <v>0</v>
      </c>
      <c r="BV198" s="44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54"/>
      <c r="ER198" s="54"/>
      <c r="ES198" s="44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54"/>
      <c r="HO198" s="54"/>
      <c r="HP198" s="44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</row>
    <row r="199" spans="1:252" ht="12.75" customHeight="1" x14ac:dyDescent="0.2">
      <c r="A199" s="44" t="s">
        <v>220</v>
      </c>
      <c r="B199" s="54">
        <f t="shared" si="4"/>
        <v>1995.7499347260541</v>
      </c>
      <c r="C199" s="54">
        <f t="shared" si="5"/>
        <v>1002.702776397515</v>
      </c>
      <c r="D199" s="32">
        <v>645.42100000000005</v>
      </c>
      <c r="E199" s="32">
        <v>594.02399999999943</v>
      </c>
      <c r="F199" s="32">
        <v>3</v>
      </c>
      <c r="G199" s="32">
        <v>0</v>
      </c>
      <c r="H199" s="32">
        <v>24.981999999999999</v>
      </c>
      <c r="I199" s="32">
        <v>0</v>
      </c>
      <c r="J199" s="32">
        <v>594.39</v>
      </c>
      <c r="K199" s="32">
        <v>0</v>
      </c>
      <c r="L199" s="32">
        <v>0</v>
      </c>
      <c r="M199" s="32">
        <v>0</v>
      </c>
      <c r="N199" s="32">
        <v>5</v>
      </c>
      <c r="O199" s="32">
        <v>0</v>
      </c>
      <c r="P199" s="32">
        <v>200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346.61500000000001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40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19.2</v>
      </c>
      <c r="AU199" s="32">
        <v>0</v>
      </c>
      <c r="AV199" s="32">
        <v>69.864900000000006</v>
      </c>
      <c r="AW199" s="32">
        <v>32.238</v>
      </c>
      <c r="AX199" s="32">
        <v>69.79142856</v>
      </c>
      <c r="AY199" s="32">
        <v>0</v>
      </c>
      <c r="AZ199" s="32">
        <v>112.761</v>
      </c>
      <c r="BA199" s="32">
        <v>0</v>
      </c>
      <c r="BB199" s="32">
        <v>43.32827443720474</v>
      </c>
      <c r="BC199" s="32">
        <v>0</v>
      </c>
      <c r="BD199" s="32">
        <v>95.304000000000002</v>
      </c>
      <c r="BE199" s="32">
        <v>0</v>
      </c>
      <c r="BF199" s="32">
        <v>32.474660658823446</v>
      </c>
      <c r="BG199" s="32">
        <v>23.075776397515526</v>
      </c>
      <c r="BH199" s="32">
        <v>0</v>
      </c>
      <c r="BI199" s="32">
        <v>0</v>
      </c>
      <c r="BJ199" s="32">
        <v>0</v>
      </c>
      <c r="BK199" s="32">
        <v>0</v>
      </c>
      <c r="BL199" s="32">
        <v>16.133032252159762</v>
      </c>
      <c r="BM199" s="32">
        <v>0</v>
      </c>
      <c r="BN199" s="32">
        <v>23.0242048</v>
      </c>
      <c r="BO199" s="32">
        <v>0</v>
      </c>
      <c r="BP199" s="32">
        <v>0.1926831965210779</v>
      </c>
      <c r="BQ199" s="32">
        <v>6.75</v>
      </c>
      <c r="BR199" s="32">
        <v>0.88275082134459071</v>
      </c>
      <c r="BS199" s="32">
        <v>0</v>
      </c>
      <c r="BT199" s="32">
        <v>0</v>
      </c>
      <c r="BU199" s="32">
        <v>0</v>
      </c>
      <c r="BV199" s="44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54"/>
      <c r="ER199" s="54"/>
      <c r="ES199" s="44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54"/>
      <c r="HO199" s="54"/>
      <c r="HP199" s="44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</row>
    <row r="200" spans="1:252" ht="12.75" customHeight="1" x14ac:dyDescent="0.2">
      <c r="A200" s="44" t="s">
        <v>221</v>
      </c>
      <c r="B200" s="54">
        <f t="shared" si="4"/>
        <v>544.29491932664621</v>
      </c>
      <c r="C200" s="54">
        <f t="shared" si="5"/>
        <v>58.875776397515523</v>
      </c>
      <c r="D200" s="32">
        <v>46.271999999999998</v>
      </c>
      <c r="E200" s="32">
        <v>0</v>
      </c>
      <c r="F200" s="32">
        <v>11.28</v>
      </c>
      <c r="G200" s="32">
        <v>0</v>
      </c>
      <c r="H200" s="32">
        <v>0.47799999999999998</v>
      </c>
      <c r="I200" s="32">
        <v>0</v>
      </c>
      <c r="J200" s="32">
        <v>310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5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25.875870000000003</v>
      </c>
      <c r="AW200" s="32">
        <v>0</v>
      </c>
      <c r="AX200" s="32">
        <v>25.848571379999999</v>
      </c>
      <c r="AY200" s="32">
        <v>0</v>
      </c>
      <c r="AZ200" s="32">
        <v>32.527799999999999</v>
      </c>
      <c r="BA200" s="32">
        <v>0</v>
      </c>
      <c r="BB200" s="32">
        <v>14.794482272099387</v>
      </c>
      <c r="BC200" s="32">
        <v>0</v>
      </c>
      <c r="BD200" s="32">
        <v>35.294399999999996</v>
      </c>
      <c r="BE200" s="32">
        <v>50</v>
      </c>
      <c r="BF200" s="32">
        <v>12.142126659911284</v>
      </c>
      <c r="BG200" s="32">
        <v>8.8757763975155264</v>
      </c>
      <c r="BH200" s="32">
        <v>0</v>
      </c>
      <c r="BI200" s="32">
        <v>0</v>
      </c>
      <c r="BJ200" s="32">
        <v>0</v>
      </c>
      <c r="BK200" s="32">
        <v>0</v>
      </c>
      <c r="BL200" s="32">
        <v>16.133032252159762</v>
      </c>
      <c r="BM200" s="32">
        <v>0</v>
      </c>
      <c r="BN200" s="32">
        <v>7.6747360000000002</v>
      </c>
      <c r="BO200" s="32">
        <v>0</v>
      </c>
      <c r="BP200" s="32">
        <v>0.38540021491270543</v>
      </c>
      <c r="BQ200" s="32">
        <v>0</v>
      </c>
      <c r="BR200" s="32">
        <v>0.58850054756306047</v>
      </c>
      <c r="BS200" s="32">
        <v>0</v>
      </c>
      <c r="BT200" s="32">
        <v>0</v>
      </c>
      <c r="BU200" s="32">
        <v>0</v>
      </c>
      <c r="BV200" s="44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54"/>
      <c r="ER200" s="54"/>
      <c r="ES200" s="44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54"/>
      <c r="HO200" s="54"/>
      <c r="HP200" s="44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</row>
    <row r="201" spans="1:252" ht="12.75" customHeight="1" x14ac:dyDescent="0.2">
      <c r="A201" s="44" t="s">
        <v>222</v>
      </c>
      <c r="B201" s="54">
        <f t="shared" si="4"/>
        <v>24.276948623658523</v>
      </c>
      <c r="C201" s="54">
        <f t="shared" si="5"/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2.5877400000000002</v>
      </c>
      <c r="AW201" s="32">
        <v>0</v>
      </c>
      <c r="AX201" s="32">
        <v>2.5849999800000001</v>
      </c>
      <c r="AY201" s="32">
        <v>0</v>
      </c>
      <c r="AZ201" s="32">
        <v>2.169</v>
      </c>
      <c r="BA201" s="32">
        <v>0</v>
      </c>
      <c r="BB201" s="32">
        <v>1.0565516893928892</v>
      </c>
      <c r="BC201" s="32">
        <v>0</v>
      </c>
      <c r="BD201" s="32">
        <v>3.5340000000000003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4.0332580630399404</v>
      </c>
      <c r="BM201" s="32">
        <v>0</v>
      </c>
      <c r="BN201" s="32">
        <v>7.6747360000000002</v>
      </c>
      <c r="BO201" s="32">
        <v>0</v>
      </c>
      <c r="BP201" s="32">
        <v>4.8162343662632078E-2</v>
      </c>
      <c r="BQ201" s="32">
        <v>0</v>
      </c>
      <c r="BR201" s="32">
        <v>0.58850054756306047</v>
      </c>
      <c r="BS201" s="32">
        <v>0</v>
      </c>
      <c r="BT201" s="32">
        <v>0</v>
      </c>
      <c r="BU201" s="32">
        <v>0</v>
      </c>
      <c r="BV201" s="44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54"/>
      <c r="ER201" s="54"/>
      <c r="ES201" s="44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54"/>
      <c r="HO201" s="54"/>
      <c r="HP201" s="44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</row>
    <row r="202" spans="1:252" ht="12.75" customHeight="1" x14ac:dyDescent="0.2">
      <c r="A202" s="44" t="s">
        <v>223</v>
      </c>
      <c r="B202" s="54">
        <f t="shared" si="4"/>
        <v>8618.700959678079</v>
      </c>
      <c r="C202" s="54">
        <f t="shared" si="5"/>
        <v>1329.3948633540379</v>
      </c>
      <c r="D202" s="32">
        <v>484.41800000000001</v>
      </c>
      <c r="E202" s="32">
        <v>93.89600000000064</v>
      </c>
      <c r="F202" s="32">
        <v>0</v>
      </c>
      <c r="G202" s="32">
        <v>0</v>
      </c>
      <c r="H202" s="32">
        <v>0</v>
      </c>
      <c r="I202" s="32">
        <v>0</v>
      </c>
      <c r="J202" s="32">
        <v>3082.2689999999998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11.744999999999999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817.67687999999998</v>
      </c>
      <c r="AW202" s="32">
        <v>225.65199999999999</v>
      </c>
      <c r="AX202" s="32">
        <v>811.64571420000004</v>
      </c>
      <c r="AY202" s="32">
        <v>0</v>
      </c>
      <c r="AZ202" s="32">
        <v>1359.6425999999999</v>
      </c>
      <c r="BA202" s="32">
        <v>0</v>
      </c>
      <c r="BB202" s="32">
        <v>505.13653511256069</v>
      </c>
      <c r="BC202" s="32">
        <v>0</v>
      </c>
      <c r="BD202" s="32">
        <v>1108.2927999999999</v>
      </c>
      <c r="BE202" s="32">
        <v>0</v>
      </c>
      <c r="BF202" s="32">
        <v>367.90540665473947</v>
      </c>
      <c r="BG202" s="32">
        <v>998.10186335403716</v>
      </c>
      <c r="BH202" s="32">
        <v>0</v>
      </c>
      <c r="BI202" s="32">
        <v>0</v>
      </c>
      <c r="BJ202" s="32">
        <v>0</v>
      </c>
      <c r="BK202" s="32">
        <v>0</v>
      </c>
      <c r="BL202" s="32">
        <v>64.532129008639046</v>
      </c>
      <c r="BM202" s="32">
        <v>0</v>
      </c>
      <c r="BN202" s="32">
        <v>7.6747360000000002</v>
      </c>
      <c r="BO202" s="32">
        <v>0</v>
      </c>
      <c r="BP202" s="32">
        <v>0.38540021491270543</v>
      </c>
      <c r="BQ202" s="32">
        <v>0</v>
      </c>
      <c r="BR202" s="32">
        <v>9.1217584872274369</v>
      </c>
      <c r="BS202" s="32">
        <v>0</v>
      </c>
      <c r="BT202" s="32">
        <v>0</v>
      </c>
      <c r="BU202" s="32">
        <v>0</v>
      </c>
      <c r="BV202" s="44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54"/>
      <c r="ER202" s="54"/>
      <c r="ES202" s="44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54"/>
      <c r="HO202" s="54"/>
      <c r="HP202" s="44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</row>
    <row r="203" spans="1:252" ht="12.75" customHeight="1" x14ac:dyDescent="0.2">
      <c r="A203" s="44" t="s">
        <v>224</v>
      </c>
      <c r="B203" s="54">
        <f t="shared" si="4"/>
        <v>1460.7985230020849</v>
      </c>
      <c r="C203" s="54">
        <f t="shared" si="5"/>
        <v>364.77099999999996</v>
      </c>
      <c r="D203" s="32">
        <v>725.28200000000004</v>
      </c>
      <c r="E203" s="32">
        <v>0</v>
      </c>
      <c r="F203" s="32">
        <v>9.48</v>
      </c>
      <c r="G203" s="32">
        <v>0</v>
      </c>
      <c r="H203" s="32">
        <v>4.5</v>
      </c>
      <c r="I203" s="32">
        <v>0</v>
      </c>
      <c r="J203" s="32">
        <v>11.436999999999999</v>
      </c>
      <c r="K203" s="32">
        <v>0</v>
      </c>
      <c r="L203" s="32">
        <v>0</v>
      </c>
      <c r="M203" s="32">
        <v>0</v>
      </c>
      <c r="N203" s="32">
        <v>0</v>
      </c>
      <c r="O203" s="32">
        <v>180</v>
      </c>
      <c r="P203" s="32">
        <v>200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7.5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17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85.390319999999988</v>
      </c>
      <c r="AW203" s="32">
        <v>0</v>
      </c>
      <c r="AX203" s="32">
        <v>85.300714259999992</v>
      </c>
      <c r="AY203" s="32">
        <v>0</v>
      </c>
      <c r="AZ203" s="32">
        <v>91.076400000000007</v>
      </c>
      <c r="BA203" s="32">
        <v>0</v>
      </c>
      <c r="BB203" s="32">
        <v>52.838618952040214</v>
      </c>
      <c r="BC203" s="32">
        <v>0</v>
      </c>
      <c r="BD203" s="32">
        <v>116.4776</v>
      </c>
      <c r="BE203" s="32">
        <v>131.87100000000001</v>
      </c>
      <c r="BF203" s="32">
        <v>37.999635267859624</v>
      </c>
      <c r="BG203" s="32">
        <v>28.4</v>
      </c>
      <c r="BH203" s="32">
        <v>0</v>
      </c>
      <c r="BI203" s="32">
        <v>0</v>
      </c>
      <c r="BJ203" s="32">
        <v>0</v>
      </c>
      <c r="BK203" s="32">
        <v>0</v>
      </c>
      <c r="BL203" s="32">
        <v>32.266064504319523</v>
      </c>
      <c r="BM203" s="32">
        <v>0</v>
      </c>
      <c r="BN203" s="32">
        <v>7.6747360000000002</v>
      </c>
      <c r="BO203" s="32">
        <v>0</v>
      </c>
      <c r="BP203" s="32">
        <v>0.1926831965210779</v>
      </c>
      <c r="BQ203" s="32">
        <v>0</v>
      </c>
      <c r="BR203" s="32">
        <v>0.88275082134459071</v>
      </c>
      <c r="BS203" s="32">
        <v>0</v>
      </c>
      <c r="BT203" s="32">
        <v>0</v>
      </c>
      <c r="BU203" s="32">
        <v>0</v>
      </c>
      <c r="BV203" s="44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54"/>
      <c r="ER203" s="54"/>
      <c r="ES203" s="44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54"/>
      <c r="HO203" s="54"/>
      <c r="HP203" s="44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</row>
    <row r="204" spans="1:252" ht="12.75" customHeight="1" x14ac:dyDescent="0.2">
      <c r="A204" s="44" t="s">
        <v>225</v>
      </c>
      <c r="B204" s="54">
        <f t="shared" ref="B204:B206" si="6">+D204+F204+H204+J204+L204+N204+P204+R204+T204+V204+X204+Z204+AB204+AD204+AF204+AH204+AJ204+AL204+AN204+AP204+AR204+AT204+AV204+AX204+AZ204+BB204+BD204+BF204+BH204+BJ204+BL204+BN204+BP204+BR204+BT204</f>
        <v>1354.7089899114899</v>
      </c>
      <c r="C204" s="54">
        <f t="shared" ref="C204:C206" si="7">+E204+G204+I204+K204+M204+O204+Q204+S204+U204+W204+Y204+AA204+AC204+AE204+AG204+AI204+AK204+AM204+AO204+AQ204+AS204+AU204+AW204+AY204+BA204+BC204+BE204+BG204+BI204+BK204+BM204+BO204+BQ204+BS204+BU204</f>
        <v>50</v>
      </c>
      <c r="D204" s="32">
        <v>186.047</v>
      </c>
      <c r="E204" s="32">
        <v>0</v>
      </c>
      <c r="F204" s="32">
        <v>0</v>
      </c>
      <c r="G204" s="32">
        <v>0</v>
      </c>
      <c r="H204" s="32">
        <v>24.975000000000001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1000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25.875870000000003</v>
      </c>
      <c r="AW204" s="32">
        <v>0</v>
      </c>
      <c r="AX204" s="32">
        <v>25.848571379999999</v>
      </c>
      <c r="AY204" s="32">
        <v>0</v>
      </c>
      <c r="AZ204" s="32">
        <v>21.6846</v>
      </c>
      <c r="BA204" s="32">
        <v>0</v>
      </c>
      <c r="BB204" s="32">
        <v>10.56827551452783</v>
      </c>
      <c r="BC204" s="32">
        <v>0</v>
      </c>
      <c r="BD204" s="32">
        <v>35.294399999999996</v>
      </c>
      <c r="BE204" s="32">
        <v>50</v>
      </c>
      <c r="BF204" s="32">
        <v>11.874725999656127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8.0665161260798808</v>
      </c>
      <c r="BM204" s="32">
        <v>0</v>
      </c>
      <c r="BN204" s="32">
        <v>3.8373680000000001</v>
      </c>
      <c r="BO204" s="32">
        <v>0</v>
      </c>
      <c r="BP204" s="32">
        <v>4.8162343662632078E-2</v>
      </c>
      <c r="BQ204" s="32">
        <v>0</v>
      </c>
      <c r="BR204" s="32">
        <v>0.58850054756306047</v>
      </c>
      <c r="BS204" s="32">
        <v>0</v>
      </c>
      <c r="BT204" s="32">
        <v>0</v>
      </c>
      <c r="BU204" s="32">
        <v>0</v>
      </c>
      <c r="BV204" s="44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54"/>
      <c r="ER204" s="54"/>
      <c r="ES204" s="44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54"/>
      <c r="HO204" s="54"/>
      <c r="HP204" s="44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</row>
    <row r="205" spans="1:252" ht="12.75" customHeight="1" x14ac:dyDescent="0.2">
      <c r="A205" s="44" t="s">
        <v>226</v>
      </c>
      <c r="B205" s="54">
        <f t="shared" si="6"/>
        <v>848.85724977459836</v>
      </c>
      <c r="C205" s="54">
        <f t="shared" si="7"/>
        <v>1536.4603105590063</v>
      </c>
      <c r="D205" s="32">
        <v>514.38099999999997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257.52</v>
      </c>
      <c r="K205" s="32">
        <v>0</v>
      </c>
      <c r="L205" s="32">
        <v>0</v>
      </c>
      <c r="M205" s="32">
        <v>-0.40599999999994907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1.6659999999999999</v>
      </c>
      <c r="Y205" s="32">
        <v>35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10.35045</v>
      </c>
      <c r="AW205" s="32">
        <v>0</v>
      </c>
      <c r="AX205" s="32">
        <v>10.339285680000001</v>
      </c>
      <c r="AY205" s="32">
        <v>0</v>
      </c>
      <c r="AZ205" s="32">
        <v>13.0116</v>
      </c>
      <c r="BA205" s="32">
        <v>0</v>
      </c>
      <c r="BB205" s="32">
        <v>6.3406894466568042</v>
      </c>
      <c r="BC205" s="32">
        <v>1357.712</v>
      </c>
      <c r="BD205" s="32">
        <v>14.120799999999999</v>
      </c>
      <c r="BE205" s="32">
        <v>140.60400000000001</v>
      </c>
      <c r="BF205" s="32">
        <v>4.7495096306357754</v>
      </c>
      <c r="BG205" s="32">
        <v>3.5503105590062107</v>
      </c>
      <c r="BH205" s="32">
        <v>0</v>
      </c>
      <c r="BI205" s="32">
        <v>0</v>
      </c>
      <c r="BJ205" s="32">
        <v>0</v>
      </c>
      <c r="BK205" s="32">
        <v>0</v>
      </c>
      <c r="BL205" s="32">
        <v>8.0665161260798808</v>
      </c>
      <c r="BM205" s="32">
        <v>0</v>
      </c>
      <c r="BN205" s="32">
        <v>7.6747360000000002</v>
      </c>
      <c r="BO205" s="32">
        <v>0</v>
      </c>
      <c r="BP205" s="32">
        <v>4.8162343662632078E-2</v>
      </c>
      <c r="BQ205" s="32">
        <v>0</v>
      </c>
      <c r="BR205" s="32">
        <v>0.58850054756306047</v>
      </c>
      <c r="BS205" s="32">
        <v>0</v>
      </c>
      <c r="BT205" s="32">
        <v>0</v>
      </c>
      <c r="BU205" s="32">
        <v>0</v>
      </c>
      <c r="BV205" s="44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54"/>
      <c r="ER205" s="54"/>
      <c r="ES205" s="44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54"/>
      <c r="HO205" s="54"/>
      <c r="HP205" s="44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</row>
    <row r="206" spans="1:252" ht="12.75" customHeight="1" x14ac:dyDescent="0.2">
      <c r="A206" s="44" t="s">
        <v>227</v>
      </c>
      <c r="B206" s="54">
        <f t="shared" si="6"/>
        <v>436.63500090384997</v>
      </c>
      <c r="C206" s="54">
        <f t="shared" si="7"/>
        <v>44.394999999999996</v>
      </c>
      <c r="D206" s="32">
        <v>310.28500000000003</v>
      </c>
      <c r="E206" s="32">
        <v>-5.6050000000000004</v>
      </c>
      <c r="F206" s="32">
        <v>1</v>
      </c>
      <c r="G206" s="32">
        <v>0</v>
      </c>
      <c r="H206" s="32">
        <v>30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7.7627100000000002</v>
      </c>
      <c r="AW206" s="32">
        <v>0</v>
      </c>
      <c r="AX206" s="32">
        <v>7.7542856999999987</v>
      </c>
      <c r="AY206" s="32">
        <v>0</v>
      </c>
      <c r="AZ206" s="32">
        <v>4.3367999999999993</v>
      </c>
      <c r="BA206" s="32">
        <v>0</v>
      </c>
      <c r="BB206" s="32">
        <v>5.284137757263915</v>
      </c>
      <c r="BC206" s="32">
        <v>0</v>
      </c>
      <c r="BD206" s="32">
        <v>10.5944</v>
      </c>
      <c r="BE206" s="32">
        <v>50</v>
      </c>
      <c r="BF206" s="32">
        <v>3.6425390855076052</v>
      </c>
      <c r="BG206" s="32">
        <v>0</v>
      </c>
      <c r="BH206" s="30">
        <v>0</v>
      </c>
      <c r="BI206" s="30">
        <v>0</v>
      </c>
      <c r="BJ206" s="32">
        <v>0</v>
      </c>
      <c r="BK206" s="32">
        <v>0</v>
      </c>
      <c r="BL206" s="32">
        <v>32.266064504319523</v>
      </c>
      <c r="BM206" s="32">
        <v>0</v>
      </c>
      <c r="BN206" s="32">
        <v>23.0242048</v>
      </c>
      <c r="BO206" s="32">
        <v>0</v>
      </c>
      <c r="BP206" s="32">
        <v>9.6358509195813763E-2</v>
      </c>
      <c r="BQ206" s="32">
        <v>0</v>
      </c>
      <c r="BR206" s="32">
        <v>0.58850054756306047</v>
      </c>
      <c r="BS206" s="32">
        <v>0</v>
      </c>
      <c r="BT206" s="32">
        <v>0</v>
      </c>
      <c r="BU206" s="32">
        <v>0</v>
      </c>
    </row>
    <row r="207" spans="1:252" ht="12.75" customHeight="1" x14ac:dyDescent="0.2">
      <c r="A207" s="44"/>
      <c r="B207" s="54"/>
      <c r="C207" s="54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0"/>
      <c r="BI207" s="30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</row>
    <row r="208" spans="1:252" s="25" customFormat="1" ht="12.75" customHeight="1" x14ac:dyDescent="0.2">
      <c r="A208" s="43" t="s">
        <v>228</v>
      </c>
      <c r="B208" s="54">
        <f t="shared" ref="B208" si="8">+D208+F208+H208+J208+L208+N208+P208+R208+T208+V208+X208+Z208+AB208+AD208+AF208+AH208+AJ208+AL208+AN208+AP208+AR208+AT208+AV208+AX208+AZ208+BB208+BD208+BF208+BH208+BJ208+BL208+BN208+BP208+BR208+BT208</f>
        <v>5785489.5305415988</v>
      </c>
      <c r="C208" s="54">
        <f t="shared" ref="C208" si="9">+E208+G208+I208+K208+M208+O208+Q208+S208+U208+W208+Y208+AA208+AC208+AE208+AG208+AI208+AK208+AM208+AO208+AQ208+AS208+AU208+AW208+AY208+BA208+BC208+BE208+BG208+BI208+BK208+BM208+BO208+BQ208+BS208+BU208</f>
        <v>11942455.743575627</v>
      </c>
      <c r="D208" s="54">
        <v>947572.73800000024</v>
      </c>
      <c r="E208" s="54">
        <v>1389755.8810000003</v>
      </c>
      <c r="F208" s="54">
        <v>156444.01200000008</v>
      </c>
      <c r="G208" s="54">
        <v>76469.868999999992</v>
      </c>
      <c r="H208" s="54">
        <v>459595.97100000002</v>
      </c>
      <c r="I208" s="54">
        <v>323612</v>
      </c>
      <c r="J208" s="54">
        <v>605741.09700000018</v>
      </c>
      <c r="K208" s="54">
        <v>1899453.4300000002</v>
      </c>
      <c r="L208" s="54">
        <v>374446.9819999999</v>
      </c>
      <c r="M208" s="54">
        <v>3211895.929368421</v>
      </c>
      <c r="N208" s="54">
        <v>395244.97999999992</v>
      </c>
      <c r="O208" s="54">
        <v>2023780.4779999999</v>
      </c>
      <c r="P208" s="54">
        <v>416495.02</v>
      </c>
      <c r="Q208" s="54">
        <v>34651</v>
      </c>
      <c r="R208" s="54">
        <v>17443</v>
      </c>
      <c r="S208" s="54">
        <v>14043</v>
      </c>
      <c r="T208" s="54">
        <v>229647.57700000002</v>
      </c>
      <c r="U208" s="54">
        <v>39992.926000000007</v>
      </c>
      <c r="V208" s="54">
        <v>0</v>
      </c>
      <c r="W208" s="54">
        <v>8609</v>
      </c>
      <c r="X208" s="54">
        <v>77531.634999999995</v>
      </c>
      <c r="Y208" s="54">
        <v>105551.11199999999</v>
      </c>
      <c r="Z208" s="54">
        <v>8560.2039999999997</v>
      </c>
      <c r="AA208" s="54">
        <v>97580.703999999998</v>
      </c>
      <c r="AB208" s="54">
        <v>10593.512000000001</v>
      </c>
      <c r="AC208" s="54">
        <v>226730.04499999998</v>
      </c>
      <c r="AD208" s="54">
        <v>422320.804</v>
      </c>
      <c r="AE208" s="54">
        <v>407687.68800000002</v>
      </c>
      <c r="AF208" s="54">
        <v>108693.70699999999</v>
      </c>
      <c r="AG208" s="54">
        <v>94021.30799999999</v>
      </c>
      <c r="AH208" s="54">
        <v>0</v>
      </c>
      <c r="AI208" s="54">
        <v>4346.2950000000001</v>
      </c>
      <c r="AJ208" s="54">
        <v>0</v>
      </c>
      <c r="AK208" s="54">
        <v>9388.0589999999993</v>
      </c>
      <c r="AL208" s="54">
        <v>740.15000000000009</v>
      </c>
      <c r="AM208" s="54">
        <v>4184.28</v>
      </c>
      <c r="AN208" s="54">
        <v>11</v>
      </c>
      <c r="AO208" s="54">
        <v>11095</v>
      </c>
      <c r="AP208" s="54">
        <v>0</v>
      </c>
      <c r="AQ208" s="54">
        <v>524.91999999999996</v>
      </c>
      <c r="AR208" s="54">
        <v>0</v>
      </c>
      <c r="AS208" s="54">
        <v>29344.3</v>
      </c>
      <c r="AT208" s="54">
        <v>35332.181760000007</v>
      </c>
      <c r="AU208" s="54">
        <v>29468.645759999996</v>
      </c>
      <c r="AV208" s="54">
        <v>260913.01139999967</v>
      </c>
      <c r="AW208" s="54">
        <v>382142.40700000006</v>
      </c>
      <c r="AX208" s="54">
        <v>276508.28428783995</v>
      </c>
      <c r="AY208" s="54">
        <v>226033.93599999999</v>
      </c>
      <c r="AZ208" s="54">
        <v>215142.14579999994</v>
      </c>
      <c r="BA208" s="54">
        <v>191448.26599999992</v>
      </c>
      <c r="BB208" s="54">
        <v>105567.28894217906</v>
      </c>
      <c r="BC208" s="54">
        <v>57272.154999999984</v>
      </c>
      <c r="BD208" s="54">
        <v>487336.21399999998</v>
      </c>
      <c r="BE208" s="54">
        <v>912661.13800000015</v>
      </c>
      <c r="BF208" s="54">
        <v>141539.88761080222</v>
      </c>
      <c r="BG208" s="54">
        <v>81585.24844720494</v>
      </c>
      <c r="BH208" s="54">
        <v>0</v>
      </c>
      <c r="BI208" s="54">
        <v>0</v>
      </c>
      <c r="BJ208" s="54">
        <v>0</v>
      </c>
      <c r="BK208" s="54">
        <v>5865.9579999999996</v>
      </c>
      <c r="BL208" s="54">
        <v>22243.418217665258</v>
      </c>
      <c r="BM208" s="54">
        <v>5564.8590000000004</v>
      </c>
      <c r="BN208" s="54">
        <v>6293.7490224000048</v>
      </c>
      <c r="BO208" s="54">
        <v>0</v>
      </c>
      <c r="BP208" s="54">
        <v>593.16576727731911</v>
      </c>
      <c r="BQ208" s="54">
        <v>10163.883999999998</v>
      </c>
      <c r="BR208" s="54">
        <v>2937.7947334348009</v>
      </c>
      <c r="BS208" s="54">
        <v>25695.935000000005</v>
      </c>
      <c r="BT208" s="54">
        <v>0</v>
      </c>
      <c r="BU208" s="54">
        <v>1836.087</v>
      </c>
    </row>
    <row r="209" spans="1:73" x14ac:dyDescent="0.2">
      <c r="A209" s="4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30"/>
      <c r="BI209" s="30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32"/>
      <c r="BU209" s="32"/>
    </row>
    <row r="210" spans="1:73" x14ac:dyDescent="0.2">
      <c r="A210" s="14" t="s">
        <v>229</v>
      </c>
      <c r="B210" s="69"/>
      <c r="C210" s="6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</row>
    <row r="211" spans="1:73" x14ac:dyDescent="0.2">
      <c r="A211" s="43"/>
      <c r="B211" s="69"/>
      <c r="C211" s="6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</row>
    <row r="212" spans="1:73" x14ac:dyDescent="0.2">
      <c r="A212" s="14" t="s">
        <v>230</v>
      </c>
      <c r="B212" s="54">
        <f t="shared" ref="B212:B235" si="10">+D212+F212+H212+J212+L212+N212+P212+R212+T212+V212+X212+Z212+AB212+AD212+AF212+AH212+AJ212+AL212+AN212+AP212+AR212+AT212+AV212+AX212+AZ212+BB212+BD212+BF212+BH212+BJ212+BL212+BN212+BP212+BR212+BT212</f>
        <v>0.1986</v>
      </c>
      <c r="C212" s="54">
        <f t="shared" ref="C212:C235" si="11">+E212+G212+I212+K212+M212+O212+Q212+S212+U212+W212+Y212+AA212+AC212+AE212+AG212+AI212+AK212+AM212+AO212+AQ212+AS212+AU212+AW212+AY212+BA212+BC212+BE212+BG212+BI212+BK212+BM212+BO212+BQ212+BS212+BU212</f>
        <v>50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50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</v>
      </c>
      <c r="AZ212" s="30">
        <v>0.1986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2">
        <v>0</v>
      </c>
      <c r="BI212" s="32">
        <v>0</v>
      </c>
      <c r="BJ212" s="30">
        <v>0</v>
      </c>
      <c r="BK212" s="30">
        <v>0</v>
      </c>
      <c r="BL212" s="30">
        <v>0</v>
      </c>
      <c r="BM212" s="30">
        <v>0</v>
      </c>
      <c r="BN212" s="30">
        <v>0</v>
      </c>
      <c r="BO212" s="30">
        <v>0</v>
      </c>
      <c r="BP212" s="30">
        <v>0</v>
      </c>
      <c r="BQ212" s="30">
        <v>0</v>
      </c>
      <c r="BR212" s="30">
        <v>0</v>
      </c>
      <c r="BS212" s="30">
        <v>0</v>
      </c>
      <c r="BT212" s="30">
        <v>0</v>
      </c>
      <c r="BU212" s="30">
        <v>0</v>
      </c>
    </row>
    <row r="213" spans="1:73" x14ac:dyDescent="0.2">
      <c r="A213" s="44" t="s">
        <v>231</v>
      </c>
      <c r="B213" s="54">
        <f t="shared" si="10"/>
        <v>5.1141680000000003</v>
      </c>
      <c r="C213" s="54">
        <f t="shared" si="11"/>
        <v>422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422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1.2767999999999999</v>
      </c>
      <c r="BA213" s="32">
        <v>0</v>
      </c>
      <c r="BB213" s="32">
        <v>0</v>
      </c>
      <c r="BC213" s="32">
        <v>0</v>
      </c>
      <c r="BD213" s="32">
        <v>0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3.8373680000000001</v>
      </c>
      <c r="BO213" s="32">
        <v>0</v>
      </c>
      <c r="BP213" s="32">
        <v>0</v>
      </c>
      <c r="BQ213" s="32">
        <v>0</v>
      </c>
      <c r="BR213" s="32">
        <v>0</v>
      </c>
      <c r="BS213" s="32">
        <v>0</v>
      </c>
      <c r="BT213" s="32">
        <v>0</v>
      </c>
      <c r="BU213" s="32">
        <v>0</v>
      </c>
    </row>
    <row r="214" spans="1:73" x14ac:dyDescent="0.2">
      <c r="A214" s="44" t="s">
        <v>232</v>
      </c>
      <c r="B214" s="54">
        <f t="shared" si="10"/>
        <v>0</v>
      </c>
      <c r="C214" s="54">
        <f t="shared" si="11"/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32">
        <v>0</v>
      </c>
      <c r="BE214" s="32">
        <v>0</v>
      </c>
      <c r="BF214" s="32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32">
        <v>0</v>
      </c>
      <c r="BP214" s="32">
        <v>0</v>
      </c>
      <c r="BQ214" s="32">
        <v>0</v>
      </c>
      <c r="BR214" s="32">
        <v>0</v>
      </c>
      <c r="BS214" s="32">
        <v>0</v>
      </c>
      <c r="BT214" s="32">
        <v>0</v>
      </c>
      <c r="BU214" s="32">
        <v>0</v>
      </c>
    </row>
    <row r="215" spans="1:73" x14ac:dyDescent="0.2">
      <c r="A215" s="44" t="s">
        <v>233</v>
      </c>
      <c r="B215" s="54">
        <f t="shared" si="10"/>
        <v>1.8653005475630604</v>
      </c>
      <c r="C215" s="54">
        <f t="shared" si="11"/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1.2767999999999999</v>
      </c>
      <c r="BA215" s="32">
        <v>0</v>
      </c>
      <c r="BB215" s="32">
        <v>0</v>
      </c>
      <c r="BC215" s="32">
        <v>0</v>
      </c>
      <c r="BD215" s="32">
        <v>0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0.58850054756306047</v>
      </c>
      <c r="BS215" s="32">
        <v>0</v>
      </c>
      <c r="BT215" s="32">
        <v>0</v>
      </c>
      <c r="BU215" s="32">
        <v>0</v>
      </c>
    </row>
    <row r="216" spans="1:73" x14ac:dyDescent="0.2">
      <c r="A216" s="44" t="s">
        <v>234</v>
      </c>
      <c r="B216" s="54">
        <f t="shared" si="10"/>
        <v>1.2767999999999999</v>
      </c>
      <c r="C216" s="54">
        <f t="shared" si="11"/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1.2767999999999999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2">
        <v>0</v>
      </c>
      <c r="BT216" s="32">
        <v>0</v>
      </c>
      <c r="BU216" s="32">
        <v>0</v>
      </c>
    </row>
    <row r="217" spans="1:73" x14ac:dyDescent="0.2">
      <c r="A217" s="44" t="s">
        <v>235</v>
      </c>
      <c r="B217" s="54">
        <f t="shared" si="10"/>
        <v>41.852440547563063</v>
      </c>
      <c r="C217" s="54">
        <f t="shared" si="11"/>
        <v>0.36</v>
      </c>
      <c r="D217" s="32">
        <v>31.765000000000001</v>
      </c>
      <c r="E217" s="32">
        <v>0.36</v>
      </c>
      <c r="F217" s="32">
        <v>0</v>
      </c>
      <c r="G217" s="32">
        <v>0</v>
      </c>
      <c r="H217" s="32">
        <v>1.228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2.5877400000000002</v>
      </c>
      <c r="AW217" s="32">
        <v>0</v>
      </c>
      <c r="AX217" s="32">
        <v>0</v>
      </c>
      <c r="AY217" s="32">
        <v>0</v>
      </c>
      <c r="AZ217" s="32">
        <v>2.1492</v>
      </c>
      <c r="BA217" s="32">
        <v>0</v>
      </c>
      <c r="BB217" s="32">
        <v>0</v>
      </c>
      <c r="BC217" s="32">
        <v>0</v>
      </c>
      <c r="BD217" s="32">
        <v>3.5340000000000003</v>
      </c>
      <c r="BE217" s="32">
        <v>0</v>
      </c>
      <c r="BF217" s="32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0.58850054756306047</v>
      </c>
      <c r="BS217" s="32">
        <v>0</v>
      </c>
      <c r="BT217" s="32">
        <v>0</v>
      </c>
      <c r="BU217" s="32">
        <v>0</v>
      </c>
    </row>
    <row r="218" spans="1:73" x14ac:dyDescent="0.2">
      <c r="A218" s="44" t="s">
        <v>236</v>
      </c>
      <c r="B218" s="54">
        <f t="shared" si="10"/>
        <v>1.2767999999999999</v>
      </c>
      <c r="C218" s="54">
        <f t="shared" si="11"/>
        <v>55.390999999999998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55.390999999999998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0</v>
      </c>
      <c r="AQ218" s="32">
        <v>0</v>
      </c>
      <c r="AR218" s="32">
        <v>0</v>
      </c>
      <c r="AS218" s="32">
        <v>0</v>
      </c>
      <c r="AT218" s="32"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1.2767999999999999</v>
      </c>
      <c r="BA218" s="32">
        <v>0</v>
      </c>
      <c r="BB218" s="32">
        <v>0</v>
      </c>
      <c r="BC218" s="32">
        <v>0</v>
      </c>
      <c r="BD218" s="32">
        <v>0</v>
      </c>
      <c r="BE218" s="32">
        <v>0</v>
      </c>
      <c r="BF218" s="32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2">
        <v>0</v>
      </c>
      <c r="BT218" s="32">
        <v>0</v>
      </c>
      <c r="BU218" s="32">
        <v>0</v>
      </c>
    </row>
    <row r="219" spans="1:73" x14ac:dyDescent="0.2">
      <c r="A219" s="44" t="s">
        <v>237</v>
      </c>
      <c r="B219" s="54">
        <f t="shared" si="10"/>
        <v>0</v>
      </c>
      <c r="C219" s="54">
        <f t="shared" si="11"/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2">
        <v>0</v>
      </c>
      <c r="BT219" s="32">
        <v>0</v>
      </c>
      <c r="BU219" s="32">
        <v>0</v>
      </c>
    </row>
    <row r="220" spans="1:73" x14ac:dyDescent="0.2">
      <c r="A220" s="44" t="s">
        <v>238</v>
      </c>
      <c r="B220" s="54">
        <f t="shared" si="10"/>
        <v>0.58850054756306047</v>
      </c>
      <c r="C220" s="54">
        <f t="shared" si="11"/>
        <v>20.791</v>
      </c>
      <c r="D220" s="32">
        <v>0</v>
      </c>
      <c r="E220" s="32">
        <v>20.791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0</v>
      </c>
      <c r="BG220" s="32">
        <v>0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2">
        <v>0</v>
      </c>
      <c r="BP220" s="32">
        <v>0</v>
      </c>
      <c r="BQ220" s="32">
        <v>0</v>
      </c>
      <c r="BR220" s="32">
        <v>0.58850054756306047</v>
      </c>
      <c r="BS220" s="32">
        <v>0</v>
      </c>
      <c r="BT220" s="32">
        <v>0</v>
      </c>
      <c r="BU220" s="32">
        <v>0</v>
      </c>
    </row>
    <row r="221" spans="1:73" x14ac:dyDescent="0.2">
      <c r="A221" s="44" t="s">
        <v>239</v>
      </c>
      <c r="B221" s="54">
        <f t="shared" si="10"/>
        <v>0</v>
      </c>
      <c r="C221" s="54">
        <f t="shared" si="11"/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2">
        <v>0</v>
      </c>
      <c r="BT221" s="32">
        <v>0</v>
      </c>
      <c r="BU221" s="32">
        <v>0</v>
      </c>
    </row>
    <row r="222" spans="1:73" x14ac:dyDescent="0.2">
      <c r="A222" s="44" t="s">
        <v>240</v>
      </c>
      <c r="B222" s="54">
        <f t="shared" si="10"/>
        <v>0</v>
      </c>
      <c r="C222" s="54">
        <f t="shared" si="11"/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32">
        <v>0</v>
      </c>
      <c r="BP222" s="32">
        <v>0</v>
      </c>
      <c r="BQ222" s="32">
        <v>0</v>
      </c>
      <c r="BR222" s="32">
        <v>0</v>
      </c>
      <c r="BS222" s="32">
        <v>0</v>
      </c>
      <c r="BT222" s="32">
        <v>0</v>
      </c>
      <c r="BU222" s="32">
        <v>0</v>
      </c>
    </row>
    <row r="223" spans="1:73" x14ac:dyDescent="0.2">
      <c r="A223" s="44" t="s">
        <v>241</v>
      </c>
      <c r="B223" s="54">
        <f t="shared" si="10"/>
        <v>25.639894578839712</v>
      </c>
      <c r="C223" s="54">
        <f t="shared" si="11"/>
        <v>24.482236024844724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20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2.2400000000000002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1.4467261117672454</v>
      </c>
      <c r="BG223" s="32">
        <v>2.2422360248447202</v>
      </c>
      <c r="BH223" s="32">
        <v>0</v>
      </c>
      <c r="BI223" s="32">
        <v>0</v>
      </c>
      <c r="BJ223" s="32">
        <v>0</v>
      </c>
      <c r="BK223" s="32">
        <v>0</v>
      </c>
      <c r="BL223" s="32">
        <v>16.133032252159762</v>
      </c>
      <c r="BM223" s="32">
        <v>0</v>
      </c>
      <c r="BN223" s="32">
        <v>7.6747360000000002</v>
      </c>
      <c r="BO223" s="32">
        <v>0</v>
      </c>
      <c r="BP223" s="32">
        <v>0.38540021491270543</v>
      </c>
      <c r="BQ223" s="32">
        <v>0</v>
      </c>
      <c r="BR223" s="32">
        <v>0</v>
      </c>
      <c r="BS223" s="32">
        <v>0</v>
      </c>
      <c r="BT223" s="32">
        <v>0</v>
      </c>
      <c r="BU223" s="32">
        <v>0</v>
      </c>
    </row>
    <row r="224" spans="1:73" x14ac:dyDescent="0.2">
      <c r="A224" s="44" t="s">
        <v>242</v>
      </c>
      <c r="B224" s="54">
        <f t="shared" si="10"/>
        <v>0</v>
      </c>
      <c r="C224" s="54">
        <f t="shared" si="11"/>
        <v>0.45199999999999818</v>
      </c>
      <c r="D224" s="32">
        <v>0</v>
      </c>
      <c r="E224" s="32">
        <v>0.45199999999999818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0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2">
        <v>0</v>
      </c>
      <c r="BT224" s="32">
        <v>0</v>
      </c>
      <c r="BU224" s="32">
        <v>0</v>
      </c>
    </row>
    <row r="225" spans="1:73" x14ac:dyDescent="0.2">
      <c r="A225" s="45" t="s">
        <v>243</v>
      </c>
      <c r="B225" s="54">
        <f t="shared" si="10"/>
        <v>0</v>
      </c>
      <c r="C225" s="54">
        <f t="shared" si="11"/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2">
        <v>0</v>
      </c>
      <c r="BT225" s="32">
        <v>0</v>
      </c>
      <c r="BU225" s="32">
        <v>0</v>
      </c>
    </row>
    <row r="226" spans="1:73" x14ac:dyDescent="0.2">
      <c r="A226" s="44" t="s">
        <v>244</v>
      </c>
      <c r="B226" s="54">
        <f t="shared" si="10"/>
        <v>77.641000000000005</v>
      </c>
      <c r="C226" s="54">
        <f t="shared" si="11"/>
        <v>0</v>
      </c>
      <c r="D226" s="32">
        <v>77.641000000000005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2">
        <v>0</v>
      </c>
      <c r="BT226" s="32">
        <v>0</v>
      </c>
      <c r="BU226" s="32">
        <v>0</v>
      </c>
    </row>
    <row r="227" spans="1:73" x14ac:dyDescent="0.2">
      <c r="A227" s="44" t="s">
        <v>245</v>
      </c>
      <c r="B227" s="54">
        <f t="shared" si="10"/>
        <v>0</v>
      </c>
      <c r="C227" s="54">
        <f t="shared" si="11"/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32">
        <v>0</v>
      </c>
      <c r="BF227" s="32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2">
        <v>0</v>
      </c>
      <c r="BT227" s="32">
        <v>0</v>
      </c>
      <c r="BU227" s="32">
        <v>0</v>
      </c>
    </row>
    <row r="228" spans="1:73" x14ac:dyDescent="0.2">
      <c r="A228" s="44" t="s">
        <v>246</v>
      </c>
      <c r="B228" s="54">
        <f t="shared" si="10"/>
        <v>115.01044054756305</v>
      </c>
      <c r="C228" s="54">
        <f t="shared" si="11"/>
        <v>0</v>
      </c>
      <c r="D228" s="32">
        <v>106.151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2.5877400000000002</v>
      </c>
      <c r="AW228" s="32">
        <v>0</v>
      </c>
      <c r="AX228" s="32">
        <v>0</v>
      </c>
      <c r="AY228" s="32">
        <v>0</v>
      </c>
      <c r="AZ228" s="32">
        <v>2.1492</v>
      </c>
      <c r="BA228" s="32">
        <v>0</v>
      </c>
      <c r="BB228" s="32">
        <v>0</v>
      </c>
      <c r="BC228" s="32">
        <v>0</v>
      </c>
      <c r="BD228" s="32">
        <v>3.5340000000000003</v>
      </c>
      <c r="BE228" s="32">
        <v>0</v>
      </c>
      <c r="BF228" s="32">
        <v>0</v>
      </c>
      <c r="BG228" s="32">
        <v>0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32">
        <v>0</v>
      </c>
      <c r="BP228" s="32">
        <v>0</v>
      </c>
      <c r="BQ228" s="32">
        <v>0</v>
      </c>
      <c r="BR228" s="32">
        <v>0.58850054756306047</v>
      </c>
      <c r="BS228" s="32">
        <v>0</v>
      </c>
      <c r="BT228" s="32">
        <v>0</v>
      </c>
      <c r="BU228" s="32">
        <v>0</v>
      </c>
    </row>
    <row r="229" spans="1:73" ht="24" x14ac:dyDescent="0.2">
      <c r="A229" s="44" t="s">
        <v>247</v>
      </c>
      <c r="B229" s="54">
        <f t="shared" si="10"/>
        <v>13.674799999999999</v>
      </c>
      <c r="C229" s="54">
        <f t="shared" si="11"/>
        <v>81.570999999999955</v>
      </c>
      <c r="D229" s="32">
        <v>0</v>
      </c>
      <c r="E229" s="32">
        <v>0.59799999999995634</v>
      </c>
      <c r="F229" s="32">
        <v>0</v>
      </c>
      <c r="G229" s="32">
        <v>0</v>
      </c>
      <c r="H229" s="32">
        <v>5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80.972999999999999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8.6747999999999994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0</v>
      </c>
      <c r="BG229" s="32">
        <v>0</v>
      </c>
      <c r="BH229" s="32">
        <v>0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2">
        <v>0</v>
      </c>
      <c r="BT229" s="32">
        <v>0</v>
      </c>
      <c r="BU229" s="32">
        <v>0</v>
      </c>
    </row>
    <row r="230" spans="1:73" x14ac:dyDescent="0.2">
      <c r="A230" s="44" t="s">
        <v>248</v>
      </c>
      <c r="B230" s="54">
        <f t="shared" si="10"/>
        <v>0</v>
      </c>
      <c r="C230" s="54">
        <f t="shared" si="11"/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0</v>
      </c>
      <c r="BG230" s="32">
        <v>0</v>
      </c>
      <c r="BH230" s="32">
        <v>0</v>
      </c>
      <c r="BI230" s="32">
        <v>0</v>
      </c>
      <c r="BJ230" s="32">
        <v>0</v>
      </c>
      <c r="BK230" s="32">
        <v>0</v>
      </c>
      <c r="BL230" s="32">
        <v>0</v>
      </c>
      <c r="BM230" s="32">
        <v>0</v>
      </c>
      <c r="BN230" s="32">
        <v>0</v>
      </c>
      <c r="BO230" s="32">
        <v>0</v>
      </c>
      <c r="BP230" s="32">
        <v>0</v>
      </c>
      <c r="BQ230" s="32">
        <v>0</v>
      </c>
      <c r="BR230" s="32">
        <v>0</v>
      </c>
      <c r="BS230" s="32">
        <v>0</v>
      </c>
      <c r="BT230" s="32">
        <v>0</v>
      </c>
      <c r="BU230" s="32">
        <v>0</v>
      </c>
    </row>
    <row r="231" spans="1:73" x14ac:dyDescent="0.2">
      <c r="A231" s="44" t="s">
        <v>249</v>
      </c>
      <c r="B231" s="54">
        <f t="shared" si="10"/>
        <v>0</v>
      </c>
      <c r="C231" s="54">
        <f t="shared" si="11"/>
        <v>11.914</v>
      </c>
      <c r="D231" s="32">
        <v>0</v>
      </c>
      <c r="E231" s="32">
        <v>11.914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0</v>
      </c>
      <c r="BG231" s="32">
        <v>0</v>
      </c>
      <c r="BH231" s="32">
        <v>0</v>
      </c>
      <c r="BI231" s="32">
        <v>0</v>
      </c>
      <c r="BJ231" s="32">
        <v>0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2">
        <v>0</v>
      </c>
      <c r="BT231" s="32">
        <v>0</v>
      </c>
      <c r="BU231" s="32">
        <v>0</v>
      </c>
    </row>
    <row r="232" spans="1:73" x14ac:dyDescent="0.2">
      <c r="A232" s="44" t="s">
        <v>250</v>
      </c>
      <c r="B232" s="54">
        <f t="shared" si="10"/>
        <v>115.4678</v>
      </c>
      <c r="C232" s="54">
        <f t="shared" si="11"/>
        <v>0</v>
      </c>
      <c r="D232" s="32">
        <v>110.657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1.2767999999999999</v>
      </c>
      <c r="BA232" s="32">
        <v>0</v>
      </c>
      <c r="BB232" s="32">
        <v>0</v>
      </c>
      <c r="BC232" s="32">
        <v>0</v>
      </c>
      <c r="BD232" s="32">
        <v>3.5340000000000003</v>
      </c>
      <c r="BE232" s="32">
        <v>0</v>
      </c>
      <c r="BF232" s="32">
        <v>0</v>
      </c>
      <c r="BG232" s="32">
        <v>0</v>
      </c>
      <c r="BH232" s="32">
        <v>0</v>
      </c>
      <c r="BI232" s="32">
        <v>0</v>
      </c>
      <c r="BJ232" s="32">
        <v>0</v>
      </c>
      <c r="BK232" s="32">
        <v>0</v>
      </c>
      <c r="BL232" s="32">
        <v>0</v>
      </c>
      <c r="BM232" s="32">
        <v>0</v>
      </c>
      <c r="BN232" s="32">
        <v>0</v>
      </c>
      <c r="BO232" s="32">
        <v>0</v>
      </c>
      <c r="BP232" s="32">
        <v>0</v>
      </c>
      <c r="BQ232" s="32">
        <v>0</v>
      </c>
      <c r="BR232" s="32">
        <v>0</v>
      </c>
      <c r="BS232" s="32">
        <v>0</v>
      </c>
      <c r="BT232" s="32">
        <v>0</v>
      </c>
      <c r="BU232" s="32">
        <v>0</v>
      </c>
    </row>
    <row r="233" spans="1:73" x14ac:dyDescent="0.2">
      <c r="A233" s="44" t="s">
        <v>251</v>
      </c>
      <c r="B233" s="54">
        <f t="shared" si="10"/>
        <v>0</v>
      </c>
      <c r="C233" s="54">
        <f t="shared" si="11"/>
        <v>-8.0000000000000002E-3</v>
      </c>
      <c r="D233" s="32">
        <v>0</v>
      </c>
      <c r="E233" s="32">
        <v>-8.0000000000000002E-3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0</v>
      </c>
      <c r="BJ233" s="32">
        <v>0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0</v>
      </c>
      <c r="BS233" s="32">
        <v>0</v>
      </c>
      <c r="BT233" s="32">
        <v>0</v>
      </c>
      <c r="BU233" s="32">
        <v>0</v>
      </c>
    </row>
    <row r="234" spans="1:73" x14ac:dyDescent="0.2">
      <c r="A234" s="44" t="s">
        <v>278</v>
      </c>
      <c r="B234" s="54">
        <f t="shared" si="10"/>
        <v>0</v>
      </c>
      <c r="C234" s="54">
        <f t="shared" si="11"/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0</v>
      </c>
      <c r="BG234" s="32">
        <v>0</v>
      </c>
      <c r="BH234" s="32">
        <v>0</v>
      </c>
      <c r="BI234" s="32">
        <v>0</v>
      </c>
      <c r="BJ234" s="32">
        <v>0</v>
      </c>
      <c r="BK234" s="32">
        <v>0</v>
      </c>
      <c r="BL234" s="32">
        <v>0</v>
      </c>
      <c r="BM234" s="32">
        <v>0</v>
      </c>
      <c r="BN234" s="32">
        <v>0</v>
      </c>
      <c r="BO234" s="32">
        <v>0</v>
      </c>
      <c r="BP234" s="32">
        <v>0</v>
      </c>
      <c r="BQ234" s="32">
        <v>0</v>
      </c>
      <c r="BR234" s="32">
        <v>0</v>
      </c>
      <c r="BS234" s="32">
        <v>0</v>
      </c>
      <c r="BT234" s="32">
        <v>0</v>
      </c>
      <c r="BU234" s="32">
        <v>0</v>
      </c>
    </row>
    <row r="235" spans="1:73" x14ac:dyDescent="0.2">
      <c r="A235" s="44" t="s">
        <v>252</v>
      </c>
      <c r="B235" s="54">
        <f t="shared" si="10"/>
        <v>3495.2605599999997</v>
      </c>
      <c r="C235" s="54">
        <f t="shared" si="11"/>
        <v>7681.9620000000004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491.29399999999998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666.79100000000005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2191.8719999999998</v>
      </c>
      <c r="AG235" s="32">
        <v>7010.1710000000003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5</v>
      </c>
      <c r="AP235" s="32">
        <v>0</v>
      </c>
      <c r="AQ235" s="32">
        <v>0</v>
      </c>
      <c r="AR235" s="32">
        <v>0</v>
      </c>
      <c r="AS235" s="32">
        <v>0</v>
      </c>
      <c r="AT235" s="32">
        <v>0.19456000000000001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2">
        <v>0</v>
      </c>
      <c r="BT235" s="32">
        <v>811.9</v>
      </c>
      <c r="BU235" s="32">
        <v>0</v>
      </c>
    </row>
    <row r="236" spans="1:73" x14ac:dyDescent="0.2">
      <c r="A236" s="44"/>
      <c r="B236" s="54"/>
      <c r="C236" s="54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0"/>
      <c r="BI236" s="30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</row>
    <row r="237" spans="1:73" s="25" customFormat="1" x14ac:dyDescent="0.2">
      <c r="A237" s="43" t="s">
        <v>253</v>
      </c>
      <c r="B237" s="54">
        <f t="shared" ref="B237" si="12">+D237+F237+H237+J237+L237+N237+P237+R237+T237+V237+X237+Z237+AB237+AD237+AF237+AH237+AJ237+AL237+AN237+AP237+AR237+AT237+AV237+AX237+AZ237+BB237+BD237+BF237+BH237+BJ237+BL237+BN237+BP237+BR237+BT237</f>
        <v>3894.8671047690914</v>
      </c>
      <c r="C237" s="54">
        <f t="shared" ref="C237" si="13">+E237+G237+I237+K237+M237+O237+Q237+S237+U237+W237+Y237+AA237+AC237+AE237+AG237+AI237+AK237+AM237+AO237+AQ237+AS237+AU237+AW237+AY237+BA237+BC237+BE237+BG237+BI237+BK237+BM237+BO237+BQ237+BS237+BU237</f>
        <v>8348.9152360248463</v>
      </c>
      <c r="D237" s="54">
        <v>326.214</v>
      </c>
      <c r="E237" s="54">
        <v>34.10699999999995</v>
      </c>
      <c r="F237" s="54">
        <v>0</v>
      </c>
      <c r="G237" s="54">
        <v>0</v>
      </c>
      <c r="H237" s="54">
        <v>6.2279999999999998</v>
      </c>
      <c r="I237" s="54">
        <v>0</v>
      </c>
      <c r="J237" s="54">
        <v>491.29399999999998</v>
      </c>
      <c r="K237" s="54">
        <v>0</v>
      </c>
      <c r="L237" s="54">
        <v>0</v>
      </c>
      <c r="M237" s="54">
        <v>55.390999999999998</v>
      </c>
      <c r="N237" s="54">
        <v>0</v>
      </c>
      <c r="O237" s="54">
        <v>20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472</v>
      </c>
      <c r="X237" s="54">
        <v>0</v>
      </c>
      <c r="Y237" s="54">
        <v>666.79100000000005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80.972999999999999</v>
      </c>
      <c r="AF237" s="54">
        <v>2191.8719999999998</v>
      </c>
      <c r="AG237" s="54">
        <v>7010.1710000000003</v>
      </c>
      <c r="AH237" s="54">
        <v>0</v>
      </c>
      <c r="AI237" s="54">
        <v>0</v>
      </c>
      <c r="AJ237" s="54">
        <v>0</v>
      </c>
      <c r="AK237" s="54">
        <v>0</v>
      </c>
      <c r="AL237" s="54">
        <v>0</v>
      </c>
      <c r="AM237" s="54">
        <v>0</v>
      </c>
      <c r="AN237" s="54">
        <v>0</v>
      </c>
      <c r="AO237" s="54">
        <v>5</v>
      </c>
      <c r="AP237" s="54">
        <v>0</v>
      </c>
      <c r="AQ237" s="54">
        <v>0</v>
      </c>
      <c r="AR237" s="54">
        <v>0</v>
      </c>
      <c r="AS237" s="54">
        <v>0</v>
      </c>
      <c r="AT237" s="54">
        <v>0.19456000000000001</v>
      </c>
      <c r="AU237" s="54">
        <v>2.2400000000000002</v>
      </c>
      <c r="AV237" s="54">
        <v>5.1754800000000003</v>
      </c>
      <c r="AW237" s="54">
        <v>0</v>
      </c>
      <c r="AX237" s="54">
        <v>0</v>
      </c>
      <c r="AY237" s="54">
        <v>0</v>
      </c>
      <c r="AZ237" s="54">
        <v>19.555800000000001</v>
      </c>
      <c r="BA237" s="54">
        <v>0</v>
      </c>
      <c r="BB237" s="54">
        <v>0</v>
      </c>
      <c r="BC237" s="54">
        <v>0</v>
      </c>
      <c r="BD237" s="54">
        <v>10.602</v>
      </c>
      <c r="BE237" s="54">
        <v>0</v>
      </c>
      <c r="BF237" s="54">
        <v>1.4467261117672454</v>
      </c>
      <c r="BG237" s="54">
        <v>2.2422360248447202</v>
      </c>
      <c r="BH237" s="54">
        <v>0</v>
      </c>
      <c r="BI237" s="54">
        <v>0</v>
      </c>
      <c r="BJ237" s="54">
        <v>0</v>
      </c>
      <c r="BK237" s="54">
        <v>0</v>
      </c>
      <c r="BL237" s="54">
        <v>16.133032252159762</v>
      </c>
      <c r="BM237" s="54">
        <v>0</v>
      </c>
      <c r="BN237" s="54">
        <v>11.512104000000001</v>
      </c>
      <c r="BO237" s="54">
        <v>0</v>
      </c>
      <c r="BP237" s="54">
        <v>0.38540021491270543</v>
      </c>
      <c r="BQ237" s="54">
        <v>0</v>
      </c>
      <c r="BR237" s="54">
        <v>2.3540021902522419</v>
      </c>
      <c r="BS237" s="54">
        <v>0</v>
      </c>
      <c r="BT237" s="54">
        <v>811.9</v>
      </c>
      <c r="BU237" s="54">
        <v>0</v>
      </c>
    </row>
    <row r="238" spans="1:73" x14ac:dyDescent="0.2">
      <c r="A238" s="4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30"/>
      <c r="BI238" s="30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</row>
    <row r="239" spans="1:73" s="25" customFormat="1" x14ac:dyDescent="0.2">
      <c r="A239" s="43" t="s">
        <v>254</v>
      </c>
      <c r="B239" s="99">
        <f t="shared" ref="B239" si="14">+D239+F239+H239+J239+L239+N239+P239+R239+T239+V239+X239+Z239+AB239+AD239+AF239+AH239+AJ239+AL239+AN239+AP239+AR239+AT239+AV239+AX239+AZ239+BB239+BD239+BF239+BH239+BJ239+BL239+BN239+BP239+BR239+BT239</f>
        <v>5789384.3976463675</v>
      </c>
      <c r="C239" s="99">
        <f t="shared" ref="C239" si="15">+E239+G239+I239+K239+M239+O239+Q239+S239+U239+W239+Y239+AA239+AC239+AE239+AG239+AI239+AK239+AM239+AO239+AQ239+AS239+AU239+AW239+AY239+BA239+BC239+BE239+BG239+BI239+BK239+BM239+BO239+BQ239+BS239+BU239</f>
        <v>11950804.658811653</v>
      </c>
      <c r="D239" s="54">
        <v>947898.95200000028</v>
      </c>
      <c r="E239" s="54">
        <v>1389789.9880000004</v>
      </c>
      <c r="F239" s="54">
        <v>156444.01200000008</v>
      </c>
      <c r="G239" s="54">
        <v>76469.868999999992</v>
      </c>
      <c r="H239" s="54">
        <v>459602.19900000002</v>
      </c>
      <c r="I239" s="54">
        <v>323612</v>
      </c>
      <c r="J239" s="54">
        <v>606232.39100000018</v>
      </c>
      <c r="K239" s="54">
        <v>1899453.4300000002</v>
      </c>
      <c r="L239" s="54">
        <v>374446.9819999999</v>
      </c>
      <c r="M239" s="54">
        <v>3211951.3203684208</v>
      </c>
      <c r="N239" s="54">
        <v>395244.97999999992</v>
      </c>
      <c r="O239" s="54">
        <v>2023800.4779999999</v>
      </c>
      <c r="P239" s="54">
        <v>416495.02</v>
      </c>
      <c r="Q239" s="54">
        <v>34651</v>
      </c>
      <c r="R239" s="54">
        <v>17443</v>
      </c>
      <c r="S239" s="54">
        <v>14043</v>
      </c>
      <c r="T239" s="54">
        <v>229647.57700000002</v>
      </c>
      <c r="U239" s="54">
        <v>39992.926000000007</v>
      </c>
      <c r="V239" s="54">
        <v>0</v>
      </c>
      <c r="W239" s="54">
        <v>9081</v>
      </c>
      <c r="X239" s="54">
        <v>77531.634999999995</v>
      </c>
      <c r="Y239" s="54">
        <v>106217.90299999999</v>
      </c>
      <c r="Z239" s="54">
        <v>8560.2039999999997</v>
      </c>
      <c r="AA239" s="54">
        <v>97580.703999999998</v>
      </c>
      <c r="AB239" s="54">
        <v>10593.512000000001</v>
      </c>
      <c r="AC239" s="54">
        <v>226730.04499999998</v>
      </c>
      <c r="AD239" s="54">
        <v>422320.804</v>
      </c>
      <c r="AE239" s="54">
        <v>407768.66100000002</v>
      </c>
      <c r="AF239" s="54">
        <v>110885.579</v>
      </c>
      <c r="AG239" s="54">
        <v>101031.47899999999</v>
      </c>
      <c r="AH239" s="54">
        <v>0</v>
      </c>
      <c r="AI239" s="54">
        <v>4346.2950000000001</v>
      </c>
      <c r="AJ239" s="54">
        <v>0</v>
      </c>
      <c r="AK239" s="54">
        <v>9388.0589999999993</v>
      </c>
      <c r="AL239" s="54">
        <v>740.15000000000009</v>
      </c>
      <c r="AM239" s="54">
        <v>4184.28</v>
      </c>
      <c r="AN239" s="54">
        <v>11</v>
      </c>
      <c r="AO239" s="54">
        <v>11100</v>
      </c>
      <c r="AP239" s="54">
        <v>0</v>
      </c>
      <c r="AQ239" s="54">
        <v>524.91999999999996</v>
      </c>
      <c r="AR239" s="54">
        <v>0</v>
      </c>
      <c r="AS239" s="54">
        <v>29344.3</v>
      </c>
      <c r="AT239" s="54">
        <v>35332.37632000001</v>
      </c>
      <c r="AU239" s="54">
        <v>29470.885759999997</v>
      </c>
      <c r="AV239" s="54">
        <v>260918.18687999967</v>
      </c>
      <c r="AW239" s="54">
        <v>382142.40700000006</v>
      </c>
      <c r="AX239" s="54">
        <v>276508.28428783995</v>
      </c>
      <c r="AY239" s="54">
        <v>226033.93599999999</v>
      </c>
      <c r="AZ239" s="54">
        <v>215161.70159999994</v>
      </c>
      <c r="BA239" s="54">
        <v>191448.26599999992</v>
      </c>
      <c r="BB239" s="54">
        <v>105567.28894217906</v>
      </c>
      <c r="BC239" s="54">
        <v>57272.154999999984</v>
      </c>
      <c r="BD239" s="54">
        <v>487346.81599999999</v>
      </c>
      <c r="BE239" s="54">
        <v>912661.13800000015</v>
      </c>
      <c r="BF239" s="54">
        <v>141541.33433691398</v>
      </c>
      <c r="BG239" s="54">
        <v>81587.490683229786</v>
      </c>
      <c r="BH239" s="54">
        <v>0</v>
      </c>
      <c r="BI239" s="54">
        <v>0</v>
      </c>
      <c r="BJ239" s="54">
        <v>0</v>
      </c>
      <c r="BK239" s="54">
        <v>5865.9579999999996</v>
      </c>
      <c r="BL239" s="54">
        <v>22259.551249917418</v>
      </c>
      <c r="BM239" s="54">
        <v>5564.8590000000004</v>
      </c>
      <c r="BN239" s="54">
        <v>6305.2611264000052</v>
      </c>
      <c r="BO239" s="54">
        <v>0</v>
      </c>
      <c r="BP239" s="54">
        <v>593.5511674922318</v>
      </c>
      <c r="BQ239" s="54">
        <v>10163.883999999998</v>
      </c>
      <c r="BR239" s="54">
        <v>2940.1487356250532</v>
      </c>
      <c r="BS239" s="54">
        <v>25695.935000000005</v>
      </c>
      <c r="BT239" s="54">
        <v>811.9</v>
      </c>
      <c r="BU239" s="54">
        <v>1836.087</v>
      </c>
    </row>
    <row r="240" spans="1:73" x14ac:dyDescent="0.2">
      <c r="A240" s="4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30"/>
      <c r="BI240" s="30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</row>
    <row r="241" spans="1:73" x14ac:dyDescent="0.2">
      <c r="A241" s="44" t="s">
        <v>255</v>
      </c>
      <c r="B241" s="54">
        <f t="shared" ref="B241:B245" si="16">+D241+F241+H241+J241+L241+N241+P241+R241+T241+V241+X241+Z241+AB241+AD241+AF241+AH241+AJ241+AL241+AN241+AP241+AR241+AT241+AV241+AX241+AZ241+BB241+BD241+BF241+BH241+BJ241+BL241+BN241+BP241+BR241+BT241</f>
        <v>136938.83199999999</v>
      </c>
      <c r="C241" s="54">
        <f t="shared" ref="C241:C245" si="17">+E241+G241+I241+K241+M241+O241+Q241+S241+U241+W241+Y241+AA241+AC241+AE241+AG241+AI241+AK241+AM241+AO241+AQ241+AS241+AU241+AW241+AY241+BA241+BC241+BE241+BG241+BI241+BK241+BM241+BO241+BQ241+BS241+BU241</f>
        <v>1642482.2420144149</v>
      </c>
      <c r="D241" s="32">
        <v>0</v>
      </c>
      <c r="E241" s="32">
        <v>399876.18100000004</v>
      </c>
      <c r="F241" s="32">
        <v>8004.3440000000001</v>
      </c>
      <c r="G241" s="32">
        <v>17808.617999999999</v>
      </c>
      <c r="H241" s="32">
        <v>0</v>
      </c>
      <c r="I241" s="32">
        <v>93900</v>
      </c>
      <c r="J241" s="32">
        <v>0</v>
      </c>
      <c r="K241" s="32">
        <v>316660.89200000005</v>
      </c>
      <c r="L241" s="32">
        <v>0</v>
      </c>
      <c r="M241" s="32">
        <v>181710.86800000002</v>
      </c>
      <c r="N241" s="32">
        <v>46320</v>
      </c>
      <c r="O241" s="32">
        <v>87678.115999999995</v>
      </c>
      <c r="P241" s="32">
        <v>0</v>
      </c>
      <c r="Q241" s="32">
        <v>17684</v>
      </c>
      <c r="R241" s="32">
        <v>19488.5</v>
      </c>
      <c r="S241" s="32">
        <v>5023</v>
      </c>
      <c r="T241" s="32">
        <v>0</v>
      </c>
      <c r="U241" s="32">
        <v>3333.9650000000001</v>
      </c>
      <c r="V241" s="32">
        <v>4127</v>
      </c>
      <c r="W241" s="32">
        <v>5356</v>
      </c>
      <c r="X241" s="32">
        <v>0</v>
      </c>
      <c r="Y241" s="32">
        <v>4000</v>
      </c>
      <c r="Z241" s="32">
        <v>11965</v>
      </c>
      <c r="AA241" s="32">
        <v>31881.305</v>
      </c>
      <c r="AB241" s="32">
        <v>23198.487999999998</v>
      </c>
      <c r="AC241" s="32">
        <v>15085.478999999999</v>
      </c>
      <c r="AD241" s="32">
        <v>0</v>
      </c>
      <c r="AE241" s="32">
        <v>44891.241999999998</v>
      </c>
      <c r="AF241" s="32">
        <v>14934.8</v>
      </c>
      <c r="AG241" s="32">
        <v>0</v>
      </c>
      <c r="AH241" s="32">
        <v>0</v>
      </c>
      <c r="AI241" s="32">
        <v>2656.8819999999996</v>
      </c>
      <c r="AJ241" s="32">
        <v>1869.8</v>
      </c>
      <c r="AK241" s="32">
        <v>583.34900000000005</v>
      </c>
      <c r="AL241" s="32">
        <v>0</v>
      </c>
      <c r="AM241" s="32">
        <v>1788.7900000000002</v>
      </c>
      <c r="AN241" s="32">
        <v>0</v>
      </c>
      <c r="AO241" s="32">
        <v>1380</v>
      </c>
      <c r="AP241" s="32">
        <v>0</v>
      </c>
      <c r="AQ241" s="32">
        <v>51.5045</v>
      </c>
      <c r="AR241" s="32">
        <v>7030.9</v>
      </c>
      <c r="AS241" s="32">
        <v>1016.6</v>
      </c>
      <c r="AT241" s="32">
        <v>0</v>
      </c>
      <c r="AU241" s="32">
        <v>3666.56</v>
      </c>
      <c r="AV241" s="32">
        <v>0</v>
      </c>
      <c r="AW241" s="32">
        <v>173713.70900000009</v>
      </c>
      <c r="AX241" s="32">
        <v>0</v>
      </c>
      <c r="AY241" s="32">
        <v>25328.274205414575</v>
      </c>
      <c r="AZ241" s="32">
        <v>0</v>
      </c>
      <c r="BA241" s="32">
        <v>19332.601999999999</v>
      </c>
      <c r="BB241" s="32">
        <v>0</v>
      </c>
      <c r="BC241" s="32">
        <v>5518.4903090000007</v>
      </c>
      <c r="BD241" s="32">
        <v>0</v>
      </c>
      <c r="BE241" s="32">
        <v>180500.522</v>
      </c>
      <c r="BF241" s="32">
        <v>0</v>
      </c>
      <c r="BG241" s="32">
        <v>0</v>
      </c>
      <c r="BH241" s="32">
        <v>0</v>
      </c>
      <c r="BI241" s="32">
        <v>0</v>
      </c>
      <c r="BJ241" s="32">
        <v>0</v>
      </c>
      <c r="BK241" s="32">
        <v>1186.8510000000001</v>
      </c>
      <c r="BL241" s="32">
        <v>0</v>
      </c>
      <c r="BM241" s="32">
        <v>247.751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2">
        <v>35.905999999999999</v>
      </c>
      <c r="BT241" s="32">
        <v>0</v>
      </c>
      <c r="BU241" s="32">
        <v>584.78499999999997</v>
      </c>
    </row>
    <row r="242" spans="1:73" x14ac:dyDescent="0.2">
      <c r="A242" s="44" t="s">
        <v>256</v>
      </c>
      <c r="B242" s="54">
        <f t="shared" si="16"/>
        <v>157675.00847999999</v>
      </c>
      <c r="C242" s="54">
        <f t="shared" si="17"/>
        <v>1719439.9086535794</v>
      </c>
      <c r="D242" s="32">
        <v>0</v>
      </c>
      <c r="E242" s="32">
        <v>223231.41699999999</v>
      </c>
      <c r="F242" s="32">
        <v>0</v>
      </c>
      <c r="G242" s="32">
        <v>5947.3559999999998</v>
      </c>
      <c r="H242" s="32">
        <v>0</v>
      </c>
      <c r="I242" s="32">
        <v>18100</v>
      </c>
      <c r="J242" s="32">
        <v>0</v>
      </c>
      <c r="K242" s="32">
        <v>431364.86099999998</v>
      </c>
      <c r="L242" s="32">
        <v>0</v>
      </c>
      <c r="M242" s="32">
        <v>336312.63900000002</v>
      </c>
      <c r="N242" s="32">
        <v>0</v>
      </c>
      <c r="O242" s="32">
        <v>213490.514</v>
      </c>
      <c r="P242" s="32">
        <v>0</v>
      </c>
      <c r="Q242" s="32">
        <v>48117</v>
      </c>
      <c r="R242" s="32">
        <v>0</v>
      </c>
      <c r="S242" s="32">
        <v>6444</v>
      </c>
      <c r="T242" s="32">
        <v>0</v>
      </c>
      <c r="U242" s="32">
        <v>115.01900000000001</v>
      </c>
      <c r="V242" s="32">
        <v>0</v>
      </c>
      <c r="W242" s="32">
        <v>2783</v>
      </c>
      <c r="X242" s="32">
        <v>0</v>
      </c>
      <c r="Y242" s="32">
        <v>68000</v>
      </c>
      <c r="Z242" s="32">
        <v>0</v>
      </c>
      <c r="AA242" s="32">
        <v>26119.722000000002</v>
      </c>
      <c r="AB242" s="32">
        <v>0</v>
      </c>
      <c r="AC242" s="32">
        <v>25316.525000000001</v>
      </c>
      <c r="AD242" s="32">
        <v>151057.196</v>
      </c>
      <c r="AE242" s="32">
        <v>65591.497999999963</v>
      </c>
      <c r="AF242" s="32">
        <v>0</v>
      </c>
      <c r="AG242" s="32">
        <v>21315.825000000001</v>
      </c>
      <c r="AH242" s="32">
        <v>0</v>
      </c>
      <c r="AI242" s="32">
        <v>6.0620000000000003</v>
      </c>
      <c r="AJ242" s="32">
        <v>0</v>
      </c>
      <c r="AK242" s="32">
        <v>1832.4069999999999</v>
      </c>
      <c r="AL242" s="32">
        <v>0</v>
      </c>
      <c r="AM242" s="32">
        <v>972.59</v>
      </c>
      <c r="AN242" s="32">
        <v>0</v>
      </c>
      <c r="AO242" s="32">
        <v>1739</v>
      </c>
      <c r="AP242" s="32">
        <v>0</v>
      </c>
      <c r="AQ242" s="32">
        <v>0</v>
      </c>
      <c r="AR242" s="32">
        <v>0</v>
      </c>
      <c r="AS242" s="32">
        <v>4108</v>
      </c>
      <c r="AT242" s="32">
        <v>6617.8124800000005</v>
      </c>
      <c r="AU242" s="32">
        <v>1841.0624</v>
      </c>
      <c r="AV242" s="32">
        <v>0</v>
      </c>
      <c r="AW242" s="32">
        <v>114958.01700000001</v>
      </c>
      <c r="AX242" s="32">
        <v>0</v>
      </c>
      <c r="AY242" s="32">
        <v>12860.828253579859</v>
      </c>
      <c r="AZ242" s="32">
        <v>0</v>
      </c>
      <c r="BA242" s="32">
        <v>12139.52</v>
      </c>
      <c r="BB242" s="32">
        <v>0</v>
      </c>
      <c r="BC242" s="32">
        <v>9583.8559999999998</v>
      </c>
      <c r="BD242" s="32">
        <v>0</v>
      </c>
      <c r="BE242" s="32">
        <v>43849.796999999999</v>
      </c>
      <c r="BF242" s="32">
        <v>0</v>
      </c>
      <c r="BG242" s="32">
        <v>0</v>
      </c>
      <c r="BH242" s="32">
        <v>0</v>
      </c>
      <c r="BI242" s="32">
        <v>423.47199999999998</v>
      </c>
      <c r="BJ242" s="32">
        <v>0</v>
      </c>
      <c r="BK242" s="32">
        <v>88.855999999999995</v>
      </c>
      <c r="BL242" s="32">
        <v>0</v>
      </c>
      <c r="BM242" s="32">
        <v>0</v>
      </c>
      <c r="BN242" s="32">
        <v>0</v>
      </c>
      <c r="BO242" s="32">
        <v>17725.024000000001</v>
      </c>
      <c r="BP242" s="32">
        <v>0</v>
      </c>
      <c r="BQ242" s="32">
        <v>310.10500000000002</v>
      </c>
      <c r="BR242" s="32">
        <v>0</v>
      </c>
      <c r="BS242" s="32">
        <v>4581.1980000000003</v>
      </c>
      <c r="BT242" s="32">
        <v>0</v>
      </c>
      <c r="BU242" s="32">
        <v>170.738</v>
      </c>
    </row>
    <row r="243" spans="1:73" x14ac:dyDescent="0.2">
      <c r="A243" s="44" t="s">
        <v>257</v>
      </c>
      <c r="B243" s="54">
        <f t="shared" si="16"/>
        <v>0</v>
      </c>
      <c r="C243" s="54">
        <f t="shared" si="17"/>
        <v>610967.01052246359</v>
      </c>
      <c r="D243" s="32">
        <v>0</v>
      </c>
      <c r="E243" s="32">
        <v>432709</v>
      </c>
      <c r="F243" s="32">
        <v>0</v>
      </c>
      <c r="G243" s="32">
        <v>127.405</v>
      </c>
      <c r="H243" s="32">
        <v>0</v>
      </c>
      <c r="I243" s="32">
        <v>0</v>
      </c>
      <c r="J243" s="32">
        <v>0</v>
      </c>
      <c r="K243" s="32">
        <v>2250</v>
      </c>
      <c r="L243" s="32">
        <v>0</v>
      </c>
      <c r="M243" s="32">
        <v>4193.3140000000003</v>
      </c>
      <c r="N243" s="32">
        <v>0</v>
      </c>
      <c r="O243" s="32">
        <v>636.46100000000001</v>
      </c>
      <c r="P243" s="32">
        <v>0</v>
      </c>
      <c r="Q243" s="32">
        <v>760</v>
      </c>
      <c r="R243" s="32">
        <v>0</v>
      </c>
      <c r="S243" s="32">
        <v>0</v>
      </c>
      <c r="T243" s="32">
        <v>0</v>
      </c>
      <c r="U243" s="32">
        <v>3300</v>
      </c>
      <c r="V243" s="32">
        <v>0</v>
      </c>
      <c r="W243" s="32">
        <v>3666</v>
      </c>
      <c r="X243" s="32">
        <v>0</v>
      </c>
      <c r="Y243" s="32">
        <v>0</v>
      </c>
      <c r="Z243" s="32">
        <v>0</v>
      </c>
      <c r="AA243" s="32">
        <v>2162.5</v>
      </c>
      <c r="AB243" s="32">
        <v>0</v>
      </c>
      <c r="AC243" s="32">
        <v>1628.472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11712.65</v>
      </c>
      <c r="AJ243" s="32">
        <v>0</v>
      </c>
      <c r="AK243" s="32">
        <v>1476.713</v>
      </c>
      <c r="AL243" s="32">
        <v>0</v>
      </c>
      <c r="AM243" s="32">
        <v>656.72000000000014</v>
      </c>
      <c r="AN243" s="32">
        <v>0</v>
      </c>
      <c r="AO243" s="32">
        <v>180</v>
      </c>
      <c r="AP243" s="32">
        <v>0</v>
      </c>
      <c r="AQ243" s="32">
        <v>1155.4787900000001</v>
      </c>
      <c r="AR243" s="32">
        <v>0</v>
      </c>
      <c r="AS243" s="32">
        <v>406</v>
      </c>
      <c r="AT243" s="32">
        <v>0</v>
      </c>
      <c r="AU243" s="32">
        <v>0</v>
      </c>
      <c r="AV243" s="32">
        <v>0</v>
      </c>
      <c r="AW243" s="32">
        <v>24086.22</v>
      </c>
      <c r="AX243" s="32">
        <v>0</v>
      </c>
      <c r="AY243" s="32">
        <v>7392.5477324637131</v>
      </c>
      <c r="AZ243" s="32">
        <v>0</v>
      </c>
      <c r="BA243" s="32">
        <v>21126.66</v>
      </c>
      <c r="BB243" s="32">
        <v>0</v>
      </c>
      <c r="BC243" s="32">
        <v>81200</v>
      </c>
      <c r="BD243" s="32">
        <v>0</v>
      </c>
      <c r="BE243" s="32">
        <v>8490.3829999999998</v>
      </c>
      <c r="BF243" s="32">
        <v>0</v>
      </c>
      <c r="BG243" s="32">
        <v>0</v>
      </c>
      <c r="BH243" s="32">
        <v>0</v>
      </c>
      <c r="BI243" s="32">
        <v>1627.799</v>
      </c>
      <c r="BJ243" s="32">
        <v>0</v>
      </c>
      <c r="BK243" s="32">
        <v>5.742</v>
      </c>
      <c r="BL243" s="32">
        <v>0</v>
      </c>
      <c r="BM243" s="32">
        <v>0</v>
      </c>
      <c r="BN243" s="32">
        <v>0</v>
      </c>
      <c r="BO243" s="32">
        <v>16.945</v>
      </c>
      <c r="BP243" s="32">
        <v>0</v>
      </c>
      <c r="BQ243" s="32">
        <v>0</v>
      </c>
      <c r="BR243" s="32">
        <v>0</v>
      </c>
      <c r="BS243" s="32">
        <v>0</v>
      </c>
      <c r="BT243" s="32">
        <v>0</v>
      </c>
      <c r="BU243" s="32">
        <v>0</v>
      </c>
    </row>
    <row r="244" spans="1:73" x14ac:dyDescent="0.2">
      <c r="A244" s="123" t="s">
        <v>415</v>
      </c>
      <c r="B244" s="54">
        <f t="shared" si="16"/>
        <v>654028.23600000003</v>
      </c>
      <c r="C244" s="54">
        <f t="shared" si="17"/>
        <v>1915023.1362085412</v>
      </c>
      <c r="D244" s="32">
        <v>0</v>
      </c>
      <c r="E244" s="32">
        <v>77085.067999999999</v>
      </c>
      <c r="F244" s="32">
        <v>0</v>
      </c>
      <c r="G244" s="32">
        <v>5591.02</v>
      </c>
      <c r="H244" s="32">
        <v>0</v>
      </c>
      <c r="I244" s="32">
        <v>10850</v>
      </c>
      <c r="J244" s="32">
        <v>569037.73699999996</v>
      </c>
      <c r="K244" s="32">
        <v>746393.68700000003</v>
      </c>
      <c r="L244" s="32">
        <v>9476.5280000000002</v>
      </c>
      <c r="M244" s="32">
        <v>75192.914000000004</v>
      </c>
      <c r="N244" s="32">
        <v>75513.971000000005</v>
      </c>
      <c r="O244" s="32">
        <v>115512.664</v>
      </c>
      <c r="P244" s="32">
        <v>0</v>
      </c>
      <c r="Q244" s="32">
        <v>0</v>
      </c>
      <c r="R244" s="32">
        <v>0</v>
      </c>
      <c r="S244" s="32">
        <v>223</v>
      </c>
      <c r="T244" s="32">
        <v>0</v>
      </c>
      <c r="U244" s="32">
        <v>1516.2180000000001</v>
      </c>
      <c r="V244" s="32">
        <v>0</v>
      </c>
      <c r="W244" s="32">
        <v>189</v>
      </c>
      <c r="X244" s="32">
        <v>0</v>
      </c>
      <c r="Y244" s="32">
        <v>0</v>
      </c>
      <c r="Z244" s="32">
        <v>0</v>
      </c>
      <c r="AA244" s="32">
        <v>20676.416000000001</v>
      </c>
      <c r="AB244" s="32">
        <v>0</v>
      </c>
      <c r="AC244" s="32">
        <v>12267.703</v>
      </c>
      <c r="AD244" s="32">
        <v>0</v>
      </c>
      <c r="AE244" s="32">
        <v>30105.598999999998</v>
      </c>
      <c r="AF244" s="32">
        <v>0</v>
      </c>
      <c r="AG244" s="32">
        <v>0</v>
      </c>
      <c r="AH244" s="32">
        <v>0</v>
      </c>
      <c r="AI244" s="32">
        <v>502.25599999999997</v>
      </c>
      <c r="AJ244" s="32">
        <v>0</v>
      </c>
      <c r="AK244" s="32">
        <v>1480.788</v>
      </c>
      <c r="AL244" s="32">
        <v>0</v>
      </c>
      <c r="AM244" s="32">
        <v>1018.66</v>
      </c>
      <c r="AN244" s="32">
        <v>0</v>
      </c>
      <c r="AO244" s="32">
        <v>376</v>
      </c>
      <c r="AP244" s="32">
        <v>0</v>
      </c>
      <c r="AQ244" s="32">
        <v>0</v>
      </c>
      <c r="AR244" s="32">
        <v>0</v>
      </c>
      <c r="AS244" s="32">
        <v>665.8</v>
      </c>
      <c r="AT244" s="32">
        <v>0</v>
      </c>
      <c r="AU244" s="32">
        <v>343.30239999999998</v>
      </c>
      <c r="AV244" s="32">
        <v>0</v>
      </c>
      <c r="AW244" s="32">
        <v>48657.233999999997</v>
      </c>
      <c r="AX244" s="32">
        <v>0</v>
      </c>
      <c r="AY244" s="32">
        <v>9568.2008085418856</v>
      </c>
      <c r="AZ244" s="32">
        <v>0</v>
      </c>
      <c r="BA244" s="32">
        <v>64164.637999999999</v>
      </c>
      <c r="BB244" s="32">
        <v>0</v>
      </c>
      <c r="BC244" s="32">
        <v>2396.9650000000001</v>
      </c>
      <c r="BD244" s="32">
        <v>0</v>
      </c>
      <c r="BE244" s="32">
        <v>670747.59199999995</v>
      </c>
      <c r="BF244" s="32">
        <v>0</v>
      </c>
      <c r="BG244" s="32">
        <v>0</v>
      </c>
      <c r="BH244" s="32">
        <v>0</v>
      </c>
      <c r="BI244" s="32">
        <v>635.66999999999996</v>
      </c>
      <c r="BJ244" s="32">
        <v>0</v>
      </c>
      <c r="BK244" s="32">
        <v>543.471</v>
      </c>
      <c r="BL244" s="32">
        <v>0</v>
      </c>
      <c r="BM244" s="32">
        <v>13190.376</v>
      </c>
      <c r="BN244" s="32">
        <v>0</v>
      </c>
      <c r="BO244" s="32">
        <v>3752.24</v>
      </c>
      <c r="BP244" s="32">
        <v>0</v>
      </c>
      <c r="BQ244" s="32">
        <v>0</v>
      </c>
      <c r="BR244" s="32">
        <v>0</v>
      </c>
      <c r="BS244" s="32">
        <v>823.49400000000003</v>
      </c>
      <c r="BT244" s="32">
        <v>0</v>
      </c>
      <c r="BU244" s="32">
        <v>553.16</v>
      </c>
    </row>
    <row r="245" spans="1:73" x14ac:dyDescent="0.2">
      <c r="A245" s="14" t="s">
        <v>416</v>
      </c>
      <c r="B245" s="54">
        <f t="shared" si="16"/>
        <v>0</v>
      </c>
      <c r="C245" s="54">
        <f t="shared" si="17"/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0">
        <v>0</v>
      </c>
      <c r="BI245" s="30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2">
        <v>0</v>
      </c>
      <c r="BT245" s="32">
        <v>0</v>
      </c>
      <c r="BU245" s="32">
        <v>0</v>
      </c>
    </row>
    <row r="246" spans="1:73" s="25" customFormat="1" x14ac:dyDescent="0.2">
      <c r="A246" s="43"/>
      <c r="B246" s="99"/>
      <c r="C246" s="99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</row>
    <row r="247" spans="1:73" x14ac:dyDescent="0.2">
      <c r="A247" s="43" t="s">
        <v>417</v>
      </c>
      <c r="B247" s="54">
        <f t="shared" ref="B247" si="18">+D247+F247+H247+J247+L247+N247+P247+R247+T247+V247+X247+Z247+AB247+AD247+AF247+AH247+AJ247+AL247+AN247+AP247+AR247+AT247+AV247+AX247+AZ247+BB247+BD247+BF247+BH247+BJ247+BL247+BN247+BP247+BR247+BT247</f>
        <v>948642.07648000016</v>
      </c>
      <c r="C247" s="54">
        <f t="shared" ref="C247" si="19">+E247+G247+I247+K247+M247+O247+Q247+S247+U247+W247+Y247+AA247+AC247+AE247+AG247+AI247+AK247+AM247+AO247+AQ247+AS247+AU247+AW247+AY247+BA247+BC247+BE247+BG247+BI247+BK247+BM247+BO247+BQ247+BS247+BU247</f>
        <v>5887912.2973989993</v>
      </c>
      <c r="D247" s="54">
        <v>0</v>
      </c>
      <c r="E247" s="54">
        <v>1132901.666</v>
      </c>
      <c r="F247" s="54">
        <v>8004.3440000000001</v>
      </c>
      <c r="G247" s="54">
        <v>29474.398999999998</v>
      </c>
      <c r="H247" s="54">
        <v>0</v>
      </c>
      <c r="I247" s="54">
        <v>122850</v>
      </c>
      <c r="J247" s="54">
        <v>569037.73699999996</v>
      </c>
      <c r="K247" s="54">
        <v>1496669.44</v>
      </c>
      <c r="L247" s="54">
        <v>9476.5280000000002</v>
      </c>
      <c r="M247" s="54">
        <v>597409.7350000001</v>
      </c>
      <c r="N247" s="54">
        <v>121833.97100000001</v>
      </c>
      <c r="O247" s="54">
        <v>417317.755</v>
      </c>
      <c r="P247" s="54">
        <v>0</v>
      </c>
      <c r="Q247" s="54">
        <v>66561</v>
      </c>
      <c r="R247" s="54">
        <v>19488.5</v>
      </c>
      <c r="S247" s="54">
        <v>11690</v>
      </c>
      <c r="T247" s="54">
        <v>0</v>
      </c>
      <c r="U247" s="54">
        <v>8265.2020000000011</v>
      </c>
      <c r="V247" s="54">
        <v>4127</v>
      </c>
      <c r="W247" s="54">
        <v>11994</v>
      </c>
      <c r="X247" s="54">
        <v>0</v>
      </c>
      <c r="Y247" s="54">
        <v>72000</v>
      </c>
      <c r="Z247" s="54">
        <v>11965</v>
      </c>
      <c r="AA247" s="54">
        <v>80839.942999999999</v>
      </c>
      <c r="AB247" s="54">
        <v>23198.487999999998</v>
      </c>
      <c r="AC247" s="54">
        <v>54298.179000000004</v>
      </c>
      <c r="AD247" s="54">
        <v>151057.196</v>
      </c>
      <c r="AE247" s="54">
        <v>140588.33899999995</v>
      </c>
      <c r="AF247" s="54">
        <v>14934.8</v>
      </c>
      <c r="AG247" s="54">
        <v>21315.825000000001</v>
      </c>
      <c r="AH247" s="54">
        <v>0</v>
      </c>
      <c r="AI247" s="54">
        <v>14877.849999999999</v>
      </c>
      <c r="AJ247" s="54">
        <v>1869.8</v>
      </c>
      <c r="AK247" s="54">
        <v>5373.2569999999996</v>
      </c>
      <c r="AL247" s="54">
        <v>0</v>
      </c>
      <c r="AM247" s="54">
        <v>4436.76</v>
      </c>
      <c r="AN247" s="54">
        <v>0</v>
      </c>
      <c r="AO247" s="54">
        <v>3675</v>
      </c>
      <c r="AP247" s="54">
        <v>0</v>
      </c>
      <c r="AQ247" s="54">
        <v>1206.9832900000001</v>
      </c>
      <c r="AR247" s="54">
        <v>7030.9</v>
      </c>
      <c r="AS247" s="54">
        <v>6196.4000000000005</v>
      </c>
      <c r="AT247" s="54">
        <v>6617.8124800000005</v>
      </c>
      <c r="AU247" s="54">
        <v>5850.9247999999998</v>
      </c>
      <c r="AV247" s="54">
        <v>0</v>
      </c>
      <c r="AW247" s="54">
        <v>361415.18000000011</v>
      </c>
      <c r="AX247" s="54">
        <v>0</v>
      </c>
      <c r="AY247" s="54">
        <v>55149.851000000031</v>
      </c>
      <c r="AZ247" s="54">
        <v>0</v>
      </c>
      <c r="BA247" s="54">
        <v>116763.42</v>
      </c>
      <c r="BB247" s="54">
        <v>0</v>
      </c>
      <c r="BC247" s="54">
        <v>98699.311308999997</v>
      </c>
      <c r="BD247" s="54">
        <v>0</v>
      </c>
      <c r="BE247" s="54">
        <v>903588.29399999999</v>
      </c>
      <c r="BF247" s="54">
        <v>0</v>
      </c>
      <c r="BG247" s="54">
        <v>0</v>
      </c>
      <c r="BH247" s="30">
        <v>0</v>
      </c>
      <c r="BI247" s="30">
        <v>2686.9409999999998</v>
      </c>
      <c r="BJ247" s="54">
        <v>0</v>
      </c>
      <c r="BK247" s="54">
        <v>1824.92</v>
      </c>
      <c r="BL247" s="54">
        <v>0</v>
      </c>
      <c r="BM247" s="54">
        <v>13438.127</v>
      </c>
      <c r="BN247" s="54">
        <v>0</v>
      </c>
      <c r="BO247" s="54">
        <v>21494.209000000003</v>
      </c>
      <c r="BP247" s="54">
        <v>0</v>
      </c>
      <c r="BQ247" s="54">
        <v>310.10500000000002</v>
      </c>
      <c r="BR247" s="54">
        <v>0</v>
      </c>
      <c r="BS247" s="54">
        <v>5440.598</v>
      </c>
      <c r="BT247" s="54">
        <v>0</v>
      </c>
      <c r="BU247" s="54">
        <v>1308.683</v>
      </c>
    </row>
    <row r="248" spans="1:73" x14ac:dyDescent="0.2">
      <c r="A248" s="43"/>
      <c r="B248" s="69"/>
      <c r="C248" s="6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</row>
    <row r="249" spans="1:73" x14ac:dyDescent="0.2">
      <c r="A249" s="44" t="s">
        <v>289</v>
      </c>
      <c r="B249" s="54">
        <f t="shared" ref="B249" si="20">+D249+F249+H249+J249+L249+N249+P249+R249+T249+V249+X249+Z249+AB249+AD249+AF249+AH249+AJ249+AL249+AN249+AP249+AR249+AT249+AV249+AX249+AZ249+BB249+BD249+BF249+BH249+BJ249+BL249+BN249+BP249+BR249+BT249</f>
        <v>-1127.7850000000001</v>
      </c>
      <c r="C249" s="54">
        <f t="shared" ref="C249" si="21">+E249+G249+I249+K249+M249+O249+Q249+S249+U249+W249+Y249+AA249+AC249+AE249+AG249+AI249+AK249+AM249+AO249+AQ249+AS249+AU249+AW249+AY249+BA249+BC249+BE249+BG249+BI249+BK249+BM249+BO249+BQ249+BS249+BU249</f>
        <v>398214.55199999909</v>
      </c>
      <c r="D249" s="32">
        <v>-75.233000000000004</v>
      </c>
      <c r="E249" s="32">
        <v>324917.39499999909</v>
      </c>
      <c r="F249" s="32">
        <v>0</v>
      </c>
      <c r="G249" s="32">
        <v>0</v>
      </c>
      <c r="H249" s="32">
        <v>0</v>
      </c>
      <c r="I249" s="32">
        <v>0</v>
      </c>
      <c r="J249" s="32">
        <v>-1052.5520000000001</v>
      </c>
      <c r="K249" s="32">
        <v>72987.156999999992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310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2">
        <v>0</v>
      </c>
      <c r="BT249" s="32">
        <v>0</v>
      </c>
      <c r="BU249" s="32">
        <v>0</v>
      </c>
    </row>
    <row r="250" spans="1:73" x14ac:dyDescent="0.2">
      <c r="B250" s="54"/>
      <c r="C250" s="54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0"/>
      <c r="BI250" s="30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</row>
    <row r="251" spans="1:73" ht="12.75" thickBot="1" x14ac:dyDescent="0.25">
      <c r="A251" s="19" t="s">
        <v>38</v>
      </c>
      <c r="B251" s="119">
        <f t="shared" ref="B251" si="22">+D251+F251+H251+J251+L251+N251+P251+R251+T251+V251+X251+Z251+AB251+AD251+AF251+AH251+AJ251+AL251+AN251+AP251+AR251+AT251+AV251+AX251+AZ251+BB251+BD251+BF251+BH251+BJ251+BL251+BN251+BP251+BR251+BT251</f>
        <v>6736898.6891263667</v>
      </c>
      <c r="C251" s="119">
        <f t="shared" ref="C251" si="23">+E251+G251+I251+K251+M251+O251+Q251+S251+U251+W251+Y251+AA251+AC251+AE251+AG251+AI251+AK251+AM251+AO251+AQ251+AS251+AU251+AW251+AY251+BA251+BC251+BE251+BG251+BI251+BK251+BM251+BO251+BQ251+BS251+BU251</f>
        <v>18236931.508210644</v>
      </c>
      <c r="D251" s="34">
        <v>947823.71900000027</v>
      </c>
      <c r="E251" s="34">
        <v>2847609.0489999992</v>
      </c>
      <c r="F251" s="34">
        <v>164448.35600000009</v>
      </c>
      <c r="G251" s="34">
        <v>105944.26799999998</v>
      </c>
      <c r="H251" s="34">
        <v>459602.19900000002</v>
      </c>
      <c r="I251" s="34">
        <v>446462</v>
      </c>
      <c r="J251" s="34">
        <v>1174217.5760000001</v>
      </c>
      <c r="K251" s="34">
        <v>3469110.0270000002</v>
      </c>
      <c r="L251" s="34">
        <v>383923.50999999989</v>
      </c>
      <c r="M251" s="34">
        <v>3809361.0553684207</v>
      </c>
      <c r="N251" s="34">
        <v>517078.95099999994</v>
      </c>
      <c r="O251" s="34">
        <v>2441118.233</v>
      </c>
      <c r="P251" s="34">
        <v>416495.02</v>
      </c>
      <c r="Q251" s="34">
        <v>101212</v>
      </c>
      <c r="R251" s="34">
        <v>36931.5</v>
      </c>
      <c r="S251" s="34">
        <v>25733</v>
      </c>
      <c r="T251" s="34">
        <v>229647.57700000002</v>
      </c>
      <c r="U251" s="34">
        <v>48258.128000000012</v>
      </c>
      <c r="V251" s="34">
        <v>4127</v>
      </c>
      <c r="W251" s="34">
        <v>21385</v>
      </c>
      <c r="X251" s="34">
        <v>77531.634999999995</v>
      </c>
      <c r="Y251" s="34">
        <v>178217.90299999999</v>
      </c>
      <c r="Z251" s="34">
        <v>20525.203999999998</v>
      </c>
      <c r="AA251" s="34">
        <v>178420.647</v>
      </c>
      <c r="AB251" s="34">
        <v>33792</v>
      </c>
      <c r="AC251" s="34">
        <v>281028.22399999999</v>
      </c>
      <c r="AD251" s="34">
        <v>573378</v>
      </c>
      <c r="AE251" s="34">
        <v>548357</v>
      </c>
      <c r="AF251" s="34">
        <v>125820.379</v>
      </c>
      <c r="AG251" s="34">
        <v>122347.30399999999</v>
      </c>
      <c r="AH251" s="34">
        <v>0</v>
      </c>
      <c r="AI251" s="34">
        <v>19224.144999999997</v>
      </c>
      <c r="AJ251" s="34">
        <v>1869.8</v>
      </c>
      <c r="AK251" s="34">
        <v>14761.315999999999</v>
      </c>
      <c r="AL251" s="34">
        <v>740.15000000000009</v>
      </c>
      <c r="AM251" s="34">
        <v>8621.0400000000009</v>
      </c>
      <c r="AN251" s="34">
        <v>11</v>
      </c>
      <c r="AO251" s="34">
        <v>14775</v>
      </c>
      <c r="AP251" s="34">
        <v>0</v>
      </c>
      <c r="AQ251" s="34">
        <v>1731.9032900000002</v>
      </c>
      <c r="AR251" s="34">
        <v>7030.9</v>
      </c>
      <c r="AS251" s="34">
        <v>35540.699999999997</v>
      </c>
      <c r="AT251" s="34">
        <v>41950.188800000011</v>
      </c>
      <c r="AU251" s="34">
        <v>35321.810559999998</v>
      </c>
      <c r="AV251" s="34">
        <v>260918.18687999967</v>
      </c>
      <c r="AW251" s="34">
        <v>743557.58700000017</v>
      </c>
      <c r="AX251" s="34">
        <v>276508.28428783995</v>
      </c>
      <c r="AY251" s="34">
        <v>281183.78700000001</v>
      </c>
      <c r="AZ251" s="34">
        <v>215161.70159999994</v>
      </c>
      <c r="BA251" s="34">
        <v>308211.68599999993</v>
      </c>
      <c r="BB251" s="34">
        <v>105567.28894217906</v>
      </c>
      <c r="BC251" s="34">
        <v>155971.46630899998</v>
      </c>
      <c r="BD251" s="34">
        <v>487346.81599999999</v>
      </c>
      <c r="BE251" s="34">
        <v>1816249.432</v>
      </c>
      <c r="BF251" s="34">
        <v>141541.33433691398</v>
      </c>
      <c r="BG251" s="34">
        <v>81587.490683229786</v>
      </c>
      <c r="BH251" s="34">
        <v>0</v>
      </c>
      <c r="BI251" s="34">
        <v>2686.9409999999998</v>
      </c>
      <c r="BJ251" s="34">
        <v>0</v>
      </c>
      <c r="BK251" s="34">
        <v>7690.8779999999997</v>
      </c>
      <c r="BL251" s="34">
        <v>22259.551249917418</v>
      </c>
      <c r="BM251" s="34">
        <v>19002.986000000001</v>
      </c>
      <c r="BN251" s="34">
        <v>6305.2611264000052</v>
      </c>
      <c r="BO251" s="34">
        <v>21494.209000000003</v>
      </c>
      <c r="BP251" s="34">
        <v>593.5511674922318</v>
      </c>
      <c r="BQ251" s="34">
        <v>10473.988999999998</v>
      </c>
      <c r="BR251" s="34">
        <v>2940.1487356250532</v>
      </c>
      <c r="BS251" s="34">
        <v>31136.533000000003</v>
      </c>
      <c r="BT251" s="34">
        <v>811.9</v>
      </c>
      <c r="BU251" s="34">
        <v>3144.77</v>
      </c>
    </row>
    <row r="252" spans="1:73" x14ac:dyDescent="0.2">
      <c r="A252" s="1" t="s">
        <v>433</v>
      </c>
      <c r="B252" s="143"/>
    </row>
    <row r="253" spans="1:73" x14ac:dyDescent="0.2">
      <c r="A253" s="1" t="s">
        <v>399</v>
      </c>
    </row>
  </sheetData>
  <mergeCells count="36"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HQ12:IV205 BW12:DP205 ET12:GM205 D250:AU250 D213:AU236 D11:AU207 D241:AU245">
    <cfRule type="cellIs" dxfId="3" priority="5" stopIfTrue="1" operator="notBetween">
      <formula>IF(#REF!&gt;1000,#REF!*0.8,IF(#REF!&gt;500,#REF!*0.7,IF(#REF!&gt;100,#REF!*0.6,IF(#REF!&gt;50,#REF!*0.5,-999999999))))</formula>
      <formula>IF(#REF!&gt;1000,#REF!*1.2,IF(#REF!&gt;500,#REF!*1.3,IF(#REF!&gt;100,#REF!*1.4,IF(#REF!&gt;50,#REF!*1.5,999999999))))</formula>
    </cfRule>
    <cfRule type="cellIs" dxfId="2" priority="6" stopIfTrue="1" operator="notBetween">
      <formula>IF(#REF!&gt;1000,#REF!*0.9,IF(#REF!&gt;500,#REF!*0.8,IF(#REF!&gt;100,#REF!*0.8,IF(#REF!&gt;25,#REF!*0.7,-999999999))))</formula>
      <formula>IF(#REF!&gt;1000,#REF!*1.1,IF(#REF!&gt;500,#REF!*1.2,IF(#REF!&gt;100,#REF!*1.2,IF(#REF!&gt;25,#REF!*1.3,999999999))))</formula>
    </cfRule>
  </conditionalFormatting>
  <conditionalFormatting sqref="D249:AU249">
    <cfRule type="cellIs" dxfId="1" priority="1" stopIfTrue="1" operator="notBetween">
      <formula>IF(#REF!&gt;1000,#REF!*0.8,IF(#REF!&gt;500,#REF!*0.7,IF(#REF!&gt;100,#REF!*0.6,IF(#REF!&gt;50,#REF!*0.5,-999999999))))</formula>
      <formula>IF(#REF!&gt;1000,#REF!*1.2,IF(#REF!&gt;500,#REF!*1.3,IF(#REF!&gt;100,#REF!*1.4,IF(#REF!&gt;50,#REF!*1.5,999999999))))</formula>
    </cfRule>
    <cfRule type="cellIs" dxfId="0" priority="2" stopIfTrue="1" operator="notBetween">
      <formula>IF(#REF!&gt;1000,#REF!*0.9,IF(#REF!&gt;500,#REF!*0.8,IF(#REF!&gt;100,#REF!*0.8,IF(#REF!&gt;25,#REF!*0.7,-999999999))))</formula>
      <formula>IF(#REF!&gt;1000,#REF!*1.1,IF(#REF!&gt;500,#REF!*1.2,IF(#REF!&gt;100,#REF!*1.2,IF(#REF!&gt;25,#REF!*1.3,999999999))))</formula>
    </cfRule>
  </conditionalFormatting>
  <dataValidations count="1">
    <dataValidation operator="notBetween" allowBlank="1" showInputMessage="1" showErrorMessage="1" sqref="BJ250:BU250 BH249:BI249 BJ242:BU245 BJ213:BU236 BH212:BI235 BH241:BI244 BH11:BI205 BJ61:BU207 BJ11:BU59 D11:BG59 D61:BG207 D242:BG245 D213:BG236 D250:BG250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defaultRowHeight="12" x14ac:dyDescent="0.2"/>
  <cols>
    <col min="1" max="1" width="5.140625" style="1" customWidth="1"/>
    <col min="2" max="2" width="25.7109375" style="1" customWidth="1"/>
    <col min="3" max="3" width="10.140625" style="1" customWidth="1"/>
    <col min="4" max="4" width="11" style="1" customWidth="1"/>
    <col min="5" max="5" width="12.140625" style="1" customWidth="1"/>
    <col min="6" max="6" width="10.28515625" style="1" customWidth="1"/>
    <col min="7" max="7" width="12.140625" style="1" customWidth="1"/>
    <col min="8" max="8" width="10" style="1" customWidth="1"/>
    <col min="9" max="9" width="9.42578125" style="1" customWidth="1"/>
    <col min="10" max="10" width="10.42578125" style="1" customWidth="1"/>
    <col min="11" max="11" width="9.5703125" style="1" customWidth="1"/>
    <col min="12" max="12" width="8.42578125" style="1" customWidth="1"/>
    <col min="13" max="13" width="11.140625" style="1" customWidth="1"/>
    <col min="14" max="24" width="12.140625" style="1" customWidth="1"/>
    <col min="25" max="25" width="21.5703125" style="1" customWidth="1"/>
    <col min="26" max="47" width="12.140625" style="1" customWidth="1"/>
    <col min="48" max="50" width="9.140625" style="1"/>
    <col min="51" max="51" width="21.42578125" style="1" customWidth="1"/>
    <col min="52" max="16384" width="9.140625" style="1"/>
  </cols>
  <sheetData>
    <row r="1" spans="1:14" x14ac:dyDescent="0.2">
      <c r="A1" s="55" t="s">
        <v>441</v>
      </c>
    </row>
    <row r="3" spans="1:14" ht="25.5" customHeight="1" x14ac:dyDescent="0.2">
      <c r="A3" s="148" t="s">
        <v>279</v>
      </c>
      <c r="B3" s="153" t="s">
        <v>373</v>
      </c>
      <c r="C3" s="153" t="s">
        <v>261</v>
      </c>
      <c r="D3" s="153" t="s">
        <v>280</v>
      </c>
      <c r="E3" s="153" t="s">
        <v>374</v>
      </c>
      <c r="F3" s="153" t="s">
        <v>349</v>
      </c>
      <c r="G3" s="153" t="s">
        <v>375</v>
      </c>
      <c r="H3" s="153" t="s">
        <v>376</v>
      </c>
      <c r="I3" s="153" t="s">
        <v>377</v>
      </c>
      <c r="J3" s="153" t="s">
        <v>378</v>
      </c>
      <c r="K3" s="73" t="s">
        <v>379</v>
      </c>
      <c r="L3" s="74"/>
      <c r="M3" s="74"/>
      <c r="N3" s="74"/>
    </row>
    <row r="4" spans="1:14" ht="39" customHeight="1" thickBot="1" x14ac:dyDescent="0.25">
      <c r="A4" s="152"/>
      <c r="B4" s="154"/>
      <c r="C4" s="154"/>
      <c r="D4" s="154"/>
      <c r="E4" s="154"/>
      <c r="F4" s="154"/>
      <c r="G4" s="154"/>
      <c r="H4" s="154"/>
      <c r="I4" s="154"/>
      <c r="J4" s="154"/>
      <c r="K4" s="75" t="s">
        <v>261</v>
      </c>
      <c r="L4" s="75" t="s">
        <v>280</v>
      </c>
      <c r="M4" s="75" t="s">
        <v>380</v>
      </c>
      <c r="N4" s="75" t="s">
        <v>378</v>
      </c>
    </row>
    <row r="5" spans="1:14" x14ac:dyDescent="0.2">
      <c r="A5" s="30"/>
      <c r="C5" s="151" t="s">
        <v>32</v>
      </c>
      <c r="D5" s="151"/>
      <c r="E5" s="151"/>
      <c r="F5" s="151"/>
      <c r="G5" s="151"/>
      <c r="H5" s="30"/>
      <c r="I5" s="30"/>
      <c r="J5" s="30"/>
      <c r="K5" s="30"/>
      <c r="L5" s="30"/>
      <c r="M5" s="30"/>
    </row>
    <row r="6" spans="1:14" x14ac:dyDescent="0.2">
      <c r="A6" s="32">
        <v>1</v>
      </c>
      <c r="B6" s="1" t="s">
        <v>219</v>
      </c>
      <c r="C6" s="32">
        <v>608660.65250753297</v>
      </c>
      <c r="D6" s="32">
        <v>761169.70466264617</v>
      </c>
      <c r="E6" s="32">
        <v>1369830.357170179</v>
      </c>
      <c r="F6" s="32">
        <v>1703.548</v>
      </c>
      <c r="G6" s="32">
        <f>+E6+F6</f>
        <v>1371533.905170179</v>
      </c>
      <c r="H6" s="76">
        <f>+C6/E6*100</f>
        <v>44.433286889985077</v>
      </c>
      <c r="I6" s="77">
        <v>8.0614295636294991E-3</v>
      </c>
      <c r="J6" s="76">
        <v>4.333139493072883</v>
      </c>
      <c r="K6" s="32">
        <f>+RANK(C6,C$6:C$55)</f>
        <v>1</v>
      </c>
      <c r="L6" s="32">
        <f>+RANK(D6,D$6:D$55)</f>
        <v>2</v>
      </c>
      <c r="M6" s="32">
        <f>+RANK(I6,I$6:I$55)</f>
        <v>24</v>
      </c>
      <c r="N6" s="32">
        <f>+RANK(J6,J$6:J$55)</f>
        <v>19</v>
      </c>
    </row>
    <row r="7" spans="1:14" x14ac:dyDescent="0.2">
      <c r="A7" s="32">
        <v>2</v>
      </c>
      <c r="B7" s="1" t="s">
        <v>217</v>
      </c>
      <c r="C7" s="32">
        <v>351958.84115349274</v>
      </c>
      <c r="D7" s="32">
        <v>947358.46110008843</v>
      </c>
      <c r="E7" s="32">
        <v>1299317.3022535811</v>
      </c>
      <c r="F7" s="32">
        <v>330.95</v>
      </c>
      <c r="G7" s="32">
        <f t="shared" ref="G7:G55" si="0">+E7+F7</f>
        <v>1299648.2522535811</v>
      </c>
      <c r="H7" s="76">
        <f t="shared" ref="H7:H55" si="1">+C7/E7*100</f>
        <v>27.087982322950914</v>
      </c>
      <c r="I7" s="77">
        <v>4.8884644245146686E-2</v>
      </c>
      <c r="J7" s="76">
        <v>20.271082565667083</v>
      </c>
      <c r="K7" s="32">
        <f t="shared" ref="K7:K55" si="2">+RANK(C7,C$6:C$55)</f>
        <v>4</v>
      </c>
      <c r="L7" s="32">
        <f t="shared" ref="L7:L55" si="3">+RANK(D7,D$6:D$55)</f>
        <v>1</v>
      </c>
      <c r="M7" s="32">
        <f t="shared" ref="M7:M55" si="4">+RANK(I7,I$6:I$55)</f>
        <v>10</v>
      </c>
      <c r="N7" s="32">
        <f t="shared" ref="N7:N55" si="5">+RANK(J7,J$6:J$55)</f>
        <v>9</v>
      </c>
    </row>
    <row r="8" spans="1:14" ht="12" customHeight="1" x14ac:dyDescent="0.2">
      <c r="A8" s="32">
        <v>3</v>
      </c>
      <c r="B8" s="1" t="s">
        <v>125</v>
      </c>
      <c r="C8" s="32">
        <v>292655.29183978849</v>
      </c>
      <c r="D8" s="32">
        <v>582643.24147617817</v>
      </c>
      <c r="E8" s="32">
        <v>875298.5333159666</v>
      </c>
      <c r="F8" s="32">
        <v>180.31700000000001</v>
      </c>
      <c r="G8" s="32">
        <f t="shared" si="0"/>
        <v>875478.85031596664</v>
      </c>
      <c r="H8" s="76">
        <f t="shared" si="1"/>
        <v>33.434911713046972</v>
      </c>
      <c r="I8" s="77">
        <v>1.7161456384342636E-2</v>
      </c>
      <c r="J8" s="76">
        <v>6.8737868090778731</v>
      </c>
      <c r="K8" s="32">
        <f t="shared" si="2"/>
        <v>5</v>
      </c>
      <c r="L8" s="32">
        <f t="shared" si="3"/>
        <v>3</v>
      </c>
      <c r="M8" s="32">
        <f t="shared" si="4"/>
        <v>18</v>
      </c>
      <c r="N8" s="32">
        <f t="shared" si="5"/>
        <v>16</v>
      </c>
    </row>
    <row r="9" spans="1:14" x14ac:dyDescent="0.2">
      <c r="A9" s="32">
        <v>4</v>
      </c>
      <c r="B9" s="1" t="s">
        <v>165</v>
      </c>
      <c r="C9" s="32">
        <v>410310.09558997257</v>
      </c>
      <c r="D9" s="32">
        <v>463206.98480951221</v>
      </c>
      <c r="E9" s="32">
        <v>873517.08039948484</v>
      </c>
      <c r="F9" s="32">
        <v>63.674999999999997</v>
      </c>
      <c r="G9" s="32">
        <f t="shared" si="0"/>
        <v>873580.75539948489</v>
      </c>
      <c r="H9" s="76">
        <f t="shared" si="1"/>
        <v>46.972189187454219</v>
      </c>
      <c r="I9" s="77">
        <v>0.16769619832101537</v>
      </c>
      <c r="J9" s="76">
        <v>171.81047136308536</v>
      </c>
      <c r="K9" s="32">
        <f t="shared" si="2"/>
        <v>2</v>
      </c>
      <c r="L9" s="32">
        <f t="shared" si="3"/>
        <v>4</v>
      </c>
      <c r="M9" s="32">
        <f t="shared" si="4"/>
        <v>2</v>
      </c>
      <c r="N9" s="32">
        <f t="shared" si="5"/>
        <v>1</v>
      </c>
    </row>
    <row r="10" spans="1:14" x14ac:dyDescent="0.2">
      <c r="A10" s="32">
        <v>5</v>
      </c>
      <c r="B10" s="1" t="s">
        <v>267</v>
      </c>
      <c r="C10" s="32">
        <v>407995.78558213089</v>
      </c>
      <c r="D10" s="32">
        <v>406403.18909833662</v>
      </c>
      <c r="E10" s="32">
        <v>814398.97468046751</v>
      </c>
      <c r="F10" s="32">
        <v>0</v>
      </c>
      <c r="G10" s="32">
        <f t="shared" si="0"/>
        <v>814398.97468046751</v>
      </c>
      <c r="H10" s="76">
        <f t="shared" si="1"/>
        <v>50.097777412135066</v>
      </c>
      <c r="I10" s="77">
        <v>0.13588412228332009</v>
      </c>
      <c r="J10" s="76">
        <v>84.899094076369607</v>
      </c>
      <c r="K10" s="32">
        <f t="shared" si="2"/>
        <v>3</v>
      </c>
      <c r="L10" s="32">
        <f t="shared" si="3"/>
        <v>5</v>
      </c>
      <c r="M10" s="32">
        <f t="shared" si="4"/>
        <v>4</v>
      </c>
      <c r="N10" s="32">
        <f t="shared" si="5"/>
        <v>3</v>
      </c>
    </row>
    <row r="11" spans="1:14" x14ac:dyDescent="0.2">
      <c r="A11" s="32">
        <v>6</v>
      </c>
      <c r="B11" s="1" t="s">
        <v>70</v>
      </c>
      <c r="C11" s="32">
        <v>201459.09892154729</v>
      </c>
      <c r="D11" s="32">
        <v>381072.5539225525</v>
      </c>
      <c r="E11" s="32">
        <v>582531.65284409979</v>
      </c>
      <c r="F11" s="32">
        <v>0</v>
      </c>
      <c r="G11" s="32">
        <f t="shared" si="0"/>
        <v>582531.65284409979</v>
      </c>
      <c r="H11" s="76">
        <f t="shared" si="1"/>
        <v>34.583373785434944</v>
      </c>
      <c r="I11" s="77">
        <v>3.2365607879421256E-2</v>
      </c>
      <c r="J11" s="76">
        <v>16.568821204916475</v>
      </c>
      <c r="K11" s="32">
        <f t="shared" si="2"/>
        <v>8</v>
      </c>
      <c r="L11" s="32">
        <f t="shared" si="3"/>
        <v>6</v>
      </c>
      <c r="M11" s="32">
        <f t="shared" si="4"/>
        <v>13</v>
      </c>
      <c r="N11" s="32">
        <f t="shared" si="5"/>
        <v>11</v>
      </c>
    </row>
    <row r="12" spans="1:14" x14ac:dyDescent="0.2">
      <c r="A12" s="32">
        <v>7</v>
      </c>
      <c r="B12" s="44" t="s">
        <v>160</v>
      </c>
      <c r="C12" s="32">
        <v>263071.61184346379</v>
      </c>
      <c r="D12" s="32">
        <v>295859.31707641709</v>
      </c>
      <c r="E12" s="32">
        <v>558930.92891988088</v>
      </c>
      <c r="F12" s="32">
        <v>51.33</v>
      </c>
      <c r="G12" s="32">
        <f t="shared" si="0"/>
        <v>558982.25891988084</v>
      </c>
      <c r="H12" s="76">
        <f t="shared" si="1"/>
        <v>47.066926919188859</v>
      </c>
      <c r="I12" s="77">
        <v>6.5343636232101848E-2</v>
      </c>
      <c r="J12" s="76">
        <v>33.261335299974633</v>
      </c>
      <c r="K12" s="32">
        <f t="shared" si="2"/>
        <v>6</v>
      </c>
      <c r="L12" s="32">
        <f t="shared" si="3"/>
        <v>7</v>
      </c>
      <c r="M12" s="32">
        <f t="shared" si="4"/>
        <v>8</v>
      </c>
      <c r="N12" s="32">
        <f t="shared" si="5"/>
        <v>7</v>
      </c>
    </row>
    <row r="13" spans="1:14" x14ac:dyDescent="0.2">
      <c r="A13" s="32">
        <v>8</v>
      </c>
      <c r="B13" s="1" t="s">
        <v>104</v>
      </c>
      <c r="C13" s="32">
        <v>245435.37547267112</v>
      </c>
      <c r="D13" s="32">
        <v>230860.62885321779</v>
      </c>
      <c r="E13" s="32">
        <v>476296.00432588893</v>
      </c>
      <c r="F13" s="32">
        <v>194.37700000000001</v>
      </c>
      <c r="G13" s="32">
        <f t="shared" si="0"/>
        <v>476490.38132588891</v>
      </c>
      <c r="H13" s="76">
        <f t="shared" si="1"/>
        <v>51.530009331075668</v>
      </c>
      <c r="I13" s="77">
        <v>1.2447740694565191E-2</v>
      </c>
      <c r="J13" s="76">
        <v>5.9077826992113955</v>
      </c>
      <c r="K13" s="32">
        <f t="shared" si="2"/>
        <v>7</v>
      </c>
      <c r="L13" s="32">
        <f t="shared" si="3"/>
        <v>8</v>
      </c>
      <c r="M13" s="32">
        <f t="shared" si="4"/>
        <v>21</v>
      </c>
      <c r="N13" s="32">
        <f t="shared" si="5"/>
        <v>18</v>
      </c>
    </row>
    <row r="14" spans="1:14" x14ac:dyDescent="0.2">
      <c r="A14" s="32">
        <v>9</v>
      </c>
      <c r="B14" s="44" t="s">
        <v>202</v>
      </c>
      <c r="C14" s="32">
        <v>173885.68974421584</v>
      </c>
      <c r="D14" s="32">
        <v>144302.96930408073</v>
      </c>
      <c r="E14" s="32">
        <v>318188.65904829657</v>
      </c>
      <c r="F14" s="32">
        <v>89.203999999999994</v>
      </c>
      <c r="G14" s="32">
        <f t="shared" si="0"/>
        <v>318277.8630482966</v>
      </c>
      <c r="H14" s="76">
        <f t="shared" si="1"/>
        <v>54.648613267458543</v>
      </c>
      <c r="I14" s="77">
        <v>4.4350779033374935E-2</v>
      </c>
      <c r="J14" s="76">
        <v>39.372562983905247</v>
      </c>
      <c r="K14" s="32">
        <f t="shared" si="2"/>
        <v>10</v>
      </c>
      <c r="L14" s="32">
        <f t="shared" si="3"/>
        <v>10</v>
      </c>
      <c r="M14" s="32">
        <f t="shared" si="4"/>
        <v>11</v>
      </c>
      <c r="N14" s="32">
        <f t="shared" si="5"/>
        <v>6</v>
      </c>
    </row>
    <row r="15" spans="1:14" x14ac:dyDescent="0.2">
      <c r="A15" s="32">
        <v>10</v>
      </c>
      <c r="B15" s="1" t="s">
        <v>48</v>
      </c>
      <c r="C15" s="32">
        <v>83645.375574780541</v>
      </c>
      <c r="D15" s="32">
        <v>212731.0205548465</v>
      </c>
      <c r="E15" s="32">
        <v>296376.39612962701</v>
      </c>
      <c r="F15" s="32">
        <v>0</v>
      </c>
      <c r="G15" s="32">
        <f t="shared" si="0"/>
        <v>296376.39612962701</v>
      </c>
      <c r="H15" s="76">
        <f t="shared" si="1"/>
        <v>28.222684622359846</v>
      </c>
      <c r="I15" s="77">
        <v>1.9485133652106051E-2</v>
      </c>
      <c r="J15" s="76">
        <v>12.81300754097882</v>
      </c>
      <c r="K15" s="32">
        <f t="shared" si="2"/>
        <v>15</v>
      </c>
      <c r="L15" s="32">
        <f t="shared" si="3"/>
        <v>9</v>
      </c>
      <c r="M15" s="32">
        <f t="shared" si="4"/>
        <v>16</v>
      </c>
      <c r="N15" s="32">
        <f t="shared" si="5"/>
        <v>14</v>
      </c>
    </row>
    <row r="16" spans="1:14" x14ac:dyDescent="0.2">
      <c r="A16" s="32">
        <v>11</v>
      </c>
      <c r="B16" s="44" t="s">
        <v>86</v>
      </c>
      <c r="C16" s="32">
        <v>189784.96110251045</v>
      </c>
      <c r="D16" s="32">
        <v>96029.972295835541</v>
      </c>
      <c r="E16" s="32">
        <v>285814.93339834601</v>
      </c>
      <c r="F16" s="32">
        <v>55.667000000000002</v>
      </c>
      <c r="G16" s="32">
        <f t="shared" si="0"/>
        <v>285870.60039834603</v>
      </c>
      <c r="H16" s="76">
        <f t="shared" si="1"/>
        <v>66.40134539016664</v>
      </c>
      <c r="I16" s="77">
        <v>8.2251654180118025E-2</v>
      </c>
      <c r="J16" s="76">
        <v>50.913769513107027</v>
      </c>
      <c r="K16" s="32">
        <f t="shared" si="2"/>
        <v>9</v>
      </c>
      <c r="L16" s="32">
        <f t="shared" si="3"/>
        <v>13</v>
      </c>
      <c r="M16" s="32">
        <f t="shared" si="4"/>
        <v>6</v>
      </c>
      <c r="N16" s="32">
        <f t="shared" si="5"/>
        <v>4</v>
      </c>
    </row>
    <row r="17" spans="1:15" x14ac:dyDescent="0.2">
      <c r="A17" s="32">
        <v>12</v>
      </c>
      <c r="B17" s="1" t="s">
        <v>99</v>
      </c>
      <c r="C17" s="32">
        <v>163263.2138954447</v>
      </c>
      <c r="D17" s="32">
        <v>76100.128305303166</v>
      </c>
      <c r="E17" s="32">
        <v>239363.34220074787</v>
      </c>
      <c r="F17" s="32">
        <v>0</v>
      </c>
      <c r="G17" s="32">
        <f t="shared" si="0"/>
        <v>239363.34220074787</v>
      </c>
      <c r="H17" s="76">
        <f t="shared" si="1"/>
        <v>68.207275347333692</v>
      </c>
      <c r="I17" s="77">
        <v>8.9269861041527232E-2</v>
      </c>
      <c r="J17" s="76">
        <v>44.005411288537125</v>
      </c>
      <c r="K17" s="32">
        <f t="shared" si="2"/>
        <v>11</v>
      </c>
      <c r="L17" s="32">
        <f t="shared" si="3"/>
        <v>14</v>
      </c>
      <c r="M17" s="32">
        <f t="shared" si="4"/>
        <v>5</v>
      </c>
      <c r="N17" s="32">
        <f t="shared" si="5"/>
        <v>5</v>
      </c>
    </row>
    <row r="18" spans="1:15" x14ac:dyDescent="0.2">
      <c r="A18" s="32">
        <v>13</v>
      </c>
      <c r="B18" s="1" t="s">
        <v>123</v>
      </c>
      <c r="C18" s="32">
        <v>109896.29195874196</v>
      </c>
      <c r="D18" s="32">
        <v>106476.18567136163</v>
      </c>
      <c r="E18" s="32">
        <v>216372.47763010359</v>
      </c>
      <c r="F18" s="32">
        <v>135.47300000000001</v>
      </c>
      <c r="G18" s="32">
        <f t="shared" si="0"/>
        <v>216507.95063010359</v>
      </c>
      <c r="H18" s="76">
        <f t="shared" si="1"/>
        <v>50.790328401476991</v>
      </c>
      <c r="I18" s="77">
        <v>1.00835215849554E-2</v>
      </c>
      <c r="J18" s="76">
        <v>3.6163885160865035</v>
      </c>
      <c r="K18" s="32">
        <f t="shared" si="2"/>
        <v>13</v>
      </c>
      <c r="L18" s="32">
        <f t="shared" si="3"/>
        <v>12</v>
      </c>
      <c r="M18" s="32">
        <f t="shared" si="4"/>
        <v>22</v>
      </c>
      <c r="N18" s="32">
        <f t="shared" si="5"/>
        <v>21</v>
      </c>
    </row>
    <row r="19" spans="1:15" x14ac:dyDescent="0.2">
      <c r="A19" s="32">
        <v>14</v>
      </c>
      <c r="B19" s="1" t="s">
        <v>100</v>
      </c>
      <c r="C19" s="32">
        <v>135205.72745557653</v>
      </c>
      <c r="D19" s="32">
        <v>59462.839580732325</v>
      </c>
      <c r="E19" s="32">
        <v>194668.56703630887</v>
      </c>
      <c r="F19" s="32">
        <v>207.11600000000001</v>
      </c>
      <c r="G19" s="32">
        <f t="shared" si="0"/>
        <v>194875.68303630888</v>
      </c>
      <c r="H19" s="76">
        <f t="shared" si="1"/>
        <v>69.454318955539676</v>
      </c>
      <c r="I19" s="77">
        <v>6.8181886055271763E-3</v>
      </c>
      <c r="J19" s="76">
        <v>2.9482521082355113</v>
      </c>
      <c r="K19" s="32">
        <f t="shared" si="2"/>
        <v>12</v>
      </c>
      <c r="L19" s="32">
        <f t="shared" si="3"/>
        <v>17</v>
      </c>
      <c r="M19" s="32">
        <f t="shared" si="4"/>
        <v>26</v>
      </c>
      <c r="N19" s="32">
        <f t="shared" si="5"/>
        <v>23</v>
      </c>
    </row>
    <row r="20" spans="1:15" x14ac:dyDescent="0.2">
      <c r="A20" s="32">
        <v>15</v>
      </c>
      <c r="B20" s="1" t="s">
        <v>341</v>
      </c>
      <c r="C20" s="32">
        <v>50509.477719477618</v>
      </c>
      <c r="D20" s="32">
        <v>136746.61578698514</v>
      </c>
      <c r="E20" s="32">
        <v>187256.09350646276</v>
      </c>
      <c r="F20" s="32">
        <v>0</v>
      </c>
      <c r="G20" s="32">
        <f t="shared" si="0"/>
        <v>187256.09350646276</v>
      </c>
      <c r="H20" s="76">
        <f t="shared" si="1"/>
        <v>26.973476148980108</v>
      </c>
      <c r="I20" s="77">
        <v>1.4226844465311727E-2</v>
      </c>
      <c r="J20" s="76">
        <v>3.7287400979576897</v>
      </c>
      <c r="K20" s="32">
        <f t="shared" si="2"/>
        <v>18</v>
      </c>
      <c r="L20" s="32">
        <f t="shared" si="3"/>
        <v>11</v>
      </c>
      <c r="M20" s="32">
        <f t="shared" si="4"/>
        <v>19</v>
      </c>
      <c r="N20" s="32">
        <f t="shared" si="5"/>
        <v>20</v>
      </c>
    </row>
    <row r="21" spans="1:15" x14ac:dyDescent="0.2">
      <c r="A21" s="32">
        <v>16</v>
      </c>
      <c r="B21" s="44" t="s">
        <v>56</v>
      </c>
      <c r="C21" s="32">
        <v>98651.183927152175</v>
      </c>
      <c r="D21" s="32">
        <v>62612.371820089953</v>
      </c>
      <c r="E21" s="32">
        <v>161263.55574724212</v>
      </c>
      <c r="F21" s="32">
        <v>178.53899999999999</v>
      </c>
      <c r="G21" s="32">
        <f t="shared" si="0"/>
        <v>161442.09474724211</v>
      </c>
      <c r="H21" s="76">
        <f t="shared" si="1"/>
        <v>61.173886108386441</v>
      </c>
      <c r="I21" s="77">
        <v>3.1040927587101048E-2</v>
      </c>
      <c r="J21" s="76">
        <v>14.404784983199146</v>
      </c>
      <c r="K21" s="32">
        <f t="shared" si="2"/>
        <v>14</v>
      </c>
      <c r="L21" s="32">
        <f t="shared" si="3"/>
        <v>16</v>
      </c>
      <c r="M21" s="32">
        <f t="shared" si="4"/>
        <v>14</v>
      </c>
      <c r="N21" s="32">
        <f t="shared" si="5"/>
        <v>13</v>
      </c>
    </row>
    <row r="22" spans="1:15" x14ac:dyDescent="0.2">
      <c r="A22" s="32">
        <v>17</v>
      </c>
      <c r="B22" s="1" t="s">
        <v>194</v>
      </c>
      <c r="C22" s="32">
        <v>54547.372336829976</v>
      </c>
      <c r="D22" s="32">
        <v>58333.866199918426</v>
      </c>
      <c r="E22" s="32">
        <v>112881.23853674839</v>
      </c>
      <c r="F22" s="32">
        <v>61.180999999999997</v>
      </c>
      <c r="G22" s="32">
        <f t="shared" si="0"/>
        <v>112942.41953674839</v>
      </c>
      <c r="H22" s="76">
        <f t="shared" si="1"/>
        <v>48.322797520574795</v>
      </c>
      <c r="I22" s="77">
        <v>8.1595428971192145E-3</v>
      </c>
      <c r="J22" s="76">
        <v>2.4198816594115331</v>
      </c>
      <c r="K22" s="32">
        <f t="shared" si="2"/>
        <v>17</v>
      </c>
      <c r="L22" s="32">
        <f t="shared" si="3"/>
        <v>18</v>
      </c>
      <c r="M22" s="32">
        <f t="shared" si="4"/>
        <v>23</v>
      </c>
      <c r="N22" s="32">
        <f t="shared" si="5"/>
        <v>24</v>
      </c>
    </row>
    <row r="23" spans="1:15" x14ac:dyDescent="0.2">
      <c r="A23" s="32">
        <v>18</v>
      </c>
      <c r="B23" s="1" t="s">
        <v>75</v>
      </c>
      <c r="C23" s="32">
        <v>66700.599947014678</v>
      </c>
      <c r="D23" s="32">
        <v>34107.424564210174</v>
      </c>
      <c r="E23" s="32">
        <v>100808.02451122485</v>
      </c>
      <c r="F23" s="32">
        <v>17837.91022454176</v>
      </c>
      <c r="G23" s="32">
        <f t="shared" si="0"/>
        <v>118645.93473576661</v>
      </c>
      <c r="H23" s="76">
        <f t="shared" si="1"/>
        <v>66.165962749907521</v>
      </c>
      <c r="I23" s="77">
        <v>1.0961960164013944E-3</v>
      </c>
      <c r="J23" s="76">
        <v>7.4266619893636893E-2</v>
      </c>
      <c r="K23" s="32">
        <f t="shared" si="2"/>
        <v>16</v>
      </c>
      <c r="L23" s="32">
        <f t="shared" si="3"/>
        <v>23</v>
      </c>
      <c r="M23" s="32">
        <f t="shared" si="4"/>
        <v>45</v>
      </c>
      <c r="N23" s="32">
        <f t="shared" si="5"/>
        <v>48</v>
      </c>
    </row>
    <row r="24" spans="1:15" x14ac:dyDescent="0.2">
      <c r="A24" s="32">
        <v>19</v>
      </c>
      <c r="B24" s="44" t="s">
        <v>63</v>
      </c>
      <c r="C24" s="32">
        <v>44468.768391690399</v>
      </c>
      <c r="D24" s="32">
        <v>50486.269145317463</v>
      </c>
      <c r="E24" s="32">
        <v>94955.037537007855</v>
      </c>
      <c r="F24" s="32">
        <v>123559.29474960672</v>
      </c>
      <c r="G24" s="32">
        <f t="shared" si="0"/>
        <v>218514.33228661458</v>
      </c>
      <c r="H24" s="76">
        <f t="shared" si="1"/>
        <v>46.831394673883523</v>
      </c>
      <c r="I24" s="77">
        <v>4.3098208227854143E-3</v>
      </c>
      <c r="J24" s="76">
        <v>0.47391757459411438</v>
      </c>
      <c r="K24" s="32">
        <f t="shared" si="2"/>
        <v>21</v>
      </c>
      <c r="L24" s="32">
        <f t="shared" si="3"/>
        <v>19</v>
      </c>
      <c r="M24" s="32">
        <f t="shared" si="4"/>
        <v>32</v>
      </c>
      <c r="N24" s="32">
        <f t="shared" si="5"/>
        <v>34</v>
      </c>
    </row>
    <row r="25" spans="1:15" x14ac:dyDescent="0.2">
      <c r="A25" s="32">
        <v>20</v>
      </c>
      <c r="B25" s="1" t="s">
        <v>121</v>
      </c>
      <c r="C25" s="32">
        <v>47825.101015045802</v>
      </c>
      <c r="D25" s="32">
        <v>23475.883202877088</v>
      </c>
      <c r="E25" s="32">
        <v>71300.984217922887</v>
      </c>
      <c r="F25" s="32">
        <v>71.962999999999994</v>
      </c>
      <c r="G25" s="32">
        <f t="shared" si="0"/>
        <v>71372.947217922891</v>
      </c>
      <c r="H25" s="76">
        <f t="shared" si="1"/>
        <v>67.074952105673788</v>
      </c>
      <c r="I25" s="77">
        <v>3.6111459924063713E-2</v>
      </c>
      <c r="J25" s="76">
        <v>15.516131487480935</v>
      </c>
      <c r="K25" s="32">
        <f t="shared" si="2"/>
        <v>19</v>
      </c>
      <c r="L25" s="32">
        <f t="shared" si="3"/>
        <v>26</v>
      </c>
      <c r="M25" s="32">
        <f t="shared" si="4"/>
        <v>12</v>
      </c>
      <c r="N25" s="32">
        <f t="shared" si="5"/>
        <v>12</v>
      </c>
      <c r="O25" s="44"/>
    </row>
    <row r="26" spans="1:15" x14ac:dyDescent="0.2">
      <c r="A26" s="32">
        <v>21</v>
      </c>
      <c r="B26" s="1" t="s">
        <v>179</v>
      </c>
      <c r="C26" s="32">
        <v>29891.491928751202</v>
      </c>
      <c r="D26" s="32">
        <v>40774.430759777468</v>
      </c>
      <c r="E26" s="32">
        <v>70665.922688528663</v>
      </c>
      <c r="F26" s="32">
        <v>157.75759337111461</v>
      </c>
      <c r="G26" s="32">
        <f t="shared" si="0"/>
        <v>70823.680281899782</v>
      </c>
      <c r="H26" s="76">
        <f t="shared" si="1"/>
        <v>42.2997263624544</v>
      </c>
      <c r="I26" s="77">
        <v>3.5042554838260486E-3</v>
      </c>
      <c r="J26" s="76">
        <v>0.49244593127883696</v>
      </c>
      <c r="K26" s="32">
        <f t="shared" si="2"/>
        <v>24</v>
      </c>
      <c r="L26" s="32">
        <f t="shared" si="3"/>
        <v>22</v>
      </c>
      <c r="M26" s="32">
        <f t="shared" si="4"/>
        <v>37</v>
      </c>
      <c r="N26" s="32">
        <f t="shared" si="5"/>
        <v>33</v>
      </c>
      <c r="O26" s="44"/>
    </row>
    <row r="27" spans="1:15" x14ac:dyDescent="0.2">
      <c r="A27" s="32">
        <v>22</v>
      </c>
      <c r="B27" s="44" t="s">
        <v>130</v>
      </c>
      <c r="C27" s="32">
        <v>20106.985224568722</v>
      </c>
      <c r="D27" s="32">
        <v>49485.740110153245</v>
      </c>
      <c r="E27" s="32">
        <v>69592.725334721967</v>
      </c>
      <c r="F27" s="32">
        <v>6200</v>
      </c>
      <c r="G27" s="32">
        <f t="shared" si="0"/>
        <v>75792.725334721967</v>
      </c>
      <c r="H27" s="76">
        <f t="shared" si="1"/>
        <v>28.892366447584315</v>
      </c>
      <c r="I27" s="77" t="s">
        <v>9</v>
      </c>
      <c r="J27" s="76">
        <v>20.659414533731791</v>
      </c>
      <c r="K27" s="32">
        <f t="shared" si="2"/>
        <v>28</v>
      </c>
      <c r="L27" s="32">
        <f t="shared" si="3"/>
        <v>20</v>
      </c>
      <c r="M27" s="32" t="s">
        <v>9</v>
      </c>
      <c r="N27" s="32">
        <f t="shared" si="5"/>
        <v>8</v>
      </c>
    </row>
    <row r="28" spans="1:15" x14ac:dyDescent="0.2">
      <c r="A28" s="32">
        <v>23</v>
      </c>
      <c r="B28" s="1" t="s">
        <v>76</v>
      </c>
      <c r="C28" s="32">
        <v>2453.0521586894893</v>
      </c>
      <c r="D28" s="32">
        <v>67048.131317610212</v>
      </c>
      <c r="E28" s="32">
        <v>69501.183476299702</v>
      </c>
      <c r="F28" s="32">
        <v>58901.160907701276</v>
      </c>
      <c r="G28" s="32">
        <f t="shared" si="0"/>
        <v>128402.34438400099</v>
      </c>
      <c r="H28" s="76">
        <f t="shared" si="1"/>
        <v>3.5295113492937769</v>
      </c>
      <c r="I28" s="77">
        <v>1.9082361931216769E-2</v>
      </c>
      <c r="J28" s="76">
        <v>1.4383104853076956</v>
      </c>
      <c r="K28" s="32">
        <f t="shared" si="2"/>
        <v>46</v>
      </c>
      <c r="L28" s="32">
        <f t="shared" si="3"/>
        <v>15</v>
      </c>
      <c r="M28" s="32">
        <f t="shared" si="4"/>
        <v>17</v>
      </c>
      <c r="N28" s="32">
        <f t="shared" si="5"/>
        <v>26</v>
      </c>
    </row>
    <row r="29" spans="1:15" x14ac:dyDescent="0.2">
      <c r="A29" s="32">
        <v>24</v>
      </c>
      <c r="B29" s="1" t="s">
        <v>140</v>
      </c>
      <c r="C29" s="32">
        <v>29302.717437746076</v>
      </c>
      <c r="D29" s="32">
        <v>31691.975144368331</v>
      </c>
      <c r="E29" s="32">
        <v>60994.69258211441</v>
      </c>
      <c r="F29" s="32">
        <v>0</v>
      </c>
      <c r="G29" s="32">
        <f t="shared" si="0"/>
        <v>60994.69258211441</v>
      </c>
      <c r="H29" s="76">
        <f t="shared" si="1"/>
        <v>48.041421634016999</v>
      </c>
      <c r="I29" s="77">
        <v>0.15971405294342766</v>
      </c>
      <c r="J29" s="76">
        <v>112.28731223764716</v>
      </c>
      <c r="K29" s="32">
        <f t="shared" si="2"/>
        <v>25</v>
      </c>
      <c r="L29" s="32">
        <f t="shared" si="3"/>
        <v>25</v>
      </c>
      <c r="M29" s="32">
        <f t="shared" si="4"/>
        <v>3</v>
      </c>
      <c r="N29" s="32">
        <f t="shared" si="5"/>
        <v>2</v>
      </c>
    </row>
    <row r="30" spans="1:15" x14ac:dyDescent="0.2">
      <c r="A30" s="32">
        <v>25</v>
      </c>
      <c r="B30" s="44" t="s">
        <v>49</v>
      </c>
      <c r="C30" s="32">
        <v>40048.511659306649</v>
      </c>
      <c r="D30" s="32">
        <v>15287.359438762727</v>
      </c>
      <c r="E30" s="32">
        <v>55335.871098069372</v>
      </c>
      <c r="F30" s="32">
        <v>0</v>
      </c>
      <c r="G30" s="32">
        <f t="shared" si="0"/>
        <v>55335.871098069372</v>
      </c>
      <c r="H30" s="76">
        <f t="shared" si="1"/>
        <v>72.373509017921492</v>
      </c>
      <c r="I30" s="77">
        <v>1.2931466336144035E-2</v>
      </c>
      <c r="J30" s="76">
        <v>6.5302417476756398</v>
      </c>
      <c r="K30" s="32">
        <f t="shared" si="2"/>
        <v>22</v>
      </c>
      <c r="L30" s="32">
        <f t="shared" si="3"/>
        <v>32</v>
      </c>
      <c r="M30" s="32">
        <f t="shared" si="4"/>
        <v>20</v>
      </c>
      <c r="N30" s="32">
        <f t="shared" si="5"/>
        <v>17</v>
      </c>
    </row>
    <row r="31" spans="1:15" x14ac:dyDescent="0.2">
      <c r="A31" s="32">
        <v>26</v>
      </c>
      <c r="B31" s="1" t="s">
        <v>167</v>
      </c>
      <c r="C31" s="32">
        <v>9265.2665759157644</v>
      </c>
      <c r="D31" s="32">
        <v>41903.075491692493</v>
      </c>
      <c r="E31" s="32">
        <v>51168.342067608261</v>
      </c>
      <c r="F31" s="32">
        <v>6442.3263259336236</v>
      </c>
      <c r="G31" s="32">
        <f t="shared" si="0"/>
        <v>57610.668393541884</v>
      </c>
      <c r="H31" s="76">
        <f t="shared" si="1"/>
        <v>18.107419942732662</v>
      </c>
      <c r="I31" s="77">
        <v>2.0946522718142794E-2</v>
      </c>
      <c r="J31" s="76">
        <v>0.2809246368128932</v>
      </c>
      <c r="K31" s="32">
        <f t="shared" si="2"/>
        <v>36</v>
      </c>
      <c r="L31" s="32">
        <f t="shared" si="3"/>
        <v>21</v>
      </c>
      <c r="M31" s="32">
        <f t="shared" si="4"/>
        <v>15</v>
      </c>
      <c r="N31" s="32">
        <f t="shared" si="5"/>
        <v>42</v>
      </c>
    </row>
    <row r="32" spans="1:15" x14ac:dyDescent="0.2">
      <c r="A32" s="32">
        <v>27</v>
      </c>
      <c r="B32" s="44" t="s">
        <v>184</v>
      </c>
      <c r="C32" s="32">
        <v>17989.656557746435</v>
      </c>
      <c r="D32" s="32">
        <v>31969.228387438467</v>
      </c>
      <c r="E32" s="32">
        <v>49958.884945184902</v>
      </c>
      <c r="F32" s="32">
        <v>40907.678138673677</v>
      </c>
      <c r="G32" s="32">
        <f t="shared" si="0"/>
        <v>90866.563083858578</v>
      </c>
      <c r="H32" s="76">
        <f t="shared" si="1"/>
        <v>36.008923292593025</v>
      </c>
      <c r="I32" s="77">
        <v>6.6749831845971863E-3</v>
      </c>
      <c r="J32" s="76">
        <v>1.7329463466721</v>
      </c>
      <c r="K32" s="32">
        <f t="shared" si="2"/>
        <v>29</v>
      </c>
      <c r="L32" s="32">
        <f t="shared" si="3"/>
        <v>24</v>
      </c>
      <c r="M32" s="32">
        <f t="shared" si="4"/>
        <v>27</v>
      </c>
      <c r="N32" s="32">
        <f t="shared" si="5"/>
        <v>25</v>
      </c>
    </row>
    <row r="33" spans="1:15" x14ac:dyDescent="0.2">
      <c r="A33" s="32">
        <v>28</v>
      </c>
      <c r="B33" s="1" t="s">
        <v>150</v>
      </c>
      <c r="C33" s="32">
        <v>33708.166088766608</v>
      </c>
      <c r="D33" s="32">
        <v>15906.36997376072</v>
      </c>
      <c r="E33" s="32">
        <v>49614.536062527332</v>
      </c>
      <c r="F33" s="32">
        <v>25182.280949717544</v>
      </c>
      <c r="G33" s="32">
        <f t="shared" si="0"/>
        <v>74796.817012244879</v>
      </c>
      <c r="H33" s="76">
        <f t="shared" si="1"/>
        <v>67.94010135716168</v>
      </c>
      <c r="I33" s="77">
        <v>4.020212915959883E-3</v>
      </c>
      <c r="J33" s="76">
        <v>0.40557151227392613</v>
      </c>
      <c r="K33" s="32">
        <f t="shared" si="2"/>
        <v>23</v>
      </c>
      <c r="L33" s="32">
        <f t="shared" si="3"/>
        <v>31</v>
      </c>
      <c r="M33" s="32">
        <f t="shared" si="4"/>
        <v>34</v>
      </c>
      <c r="N33" s="32">
        <f t="shared" si="5"/>
        <v>36</v>
      </c>
    </row>
    <row r="34" spans="1:15" x14ac:dyDescent="0.2">
      <c r="A34" s="32">
        <v>29</v>
      </c>
      <c r="B34" s="1" t="s">
        <v>124</v>
      </c>
      <c r="C34" s="32">
        <v>45911.573049095634</v>
      </c>
      <c r="D34" s="32">
        <v>294.39100000000002</v>
      </c>
      <c r="E34" s="32">
        <v>46205.964049095637</v>
      </c>
      <c r="F34" s="32">
        <v>24</v>
      </c>
      <c r="G34" s="32">
        <f t="shared" si="0"/>
        <v>46229.964049095637</v>
      </c>
      <c r="H34" s="76">
        <f t="shared" si="1"/>
        <v>99.362872291362208</v>
      </c>
      <c r="I34" s="77">
        <v>0.33708181050891917</v>
      </c>
      <c r="J34" s="76">
        <v>17.018771288801339</v>
      </c>
      <c r="K34" s="32">
        <f t="shared" si="2"/>
        <v>20</v>
      </c>
      <c r="L34" s="32">
        <f t="shared" si="3"/>
        <v>50</v>
      </c>
      <c r="M34" s="32">
        <f t="shared" si="4"/>
        <v>1</v>
      </c>
      <c r="N34" s="32">
        <f t="shared" si="5"/>
        <v>10</v>
      </c>
      <c r="O34" s="44"/>
    </row>
    <row r="35" spans="1:15" x14ac:dyDescent="0.2">
      <c r="A35" s="32">
        <v>30</v>
      </c>
      <c r="B35" s="1" t="s">
        <v>117</v>
      </c>
      <c r="C35" s="32">
        <v>25632.205503420617</v>
      </c>
      <c r="D35" s="32">
        <v>17404.738922524648</v>
      </c>
      <c r="E35" s="32">
        <v>43036.944425945265</v>
      </c>
      <c r="F35" s="32">
        <v>17504.924298478672</v>
      </c>
      <c r="G35" s="32">
        <f t="shared" si="0"/>
        <v>60541.868724423941</v>
      </c>
      <c r="H35" s="76">
        <f t="shared" si="1"/>
        <v>59.558609109730334</v>
      </c>
      <c r="I35" s="77">
        <v>2.3193114781846756E-3</v>
      </c>
      <c r="J35" s="76">
        <v>3.4370723969937671E-2</v>
      </c>
      <c r="K35" s="32">
        <f t="shared" si="2"/>
        <v>27</v>
      </c>
      <c r="L35" s="32">
        <f t="shared" si="3"/>
        <v>29</v>
      </c>
      <c r="M35" s="32">
        <f t="shared" si="4"/>
        <v>44</v>
      </c>
      <c r="N35" s="32">
        <f t="shared" si="5"/>
        <v>50</v>
      </c>
    </row>
    <row r="36" spans="1:15" x14ac:dyDescent="0.2">
      <c r="A36" s="32">
        <v>31</v>
      </c>
      <c r="B36" s="1" t="s">
        <v>216</v>
      </c>
      <c r="C36" s="32">
        <v>10332.324069904796</v>
      </c>
      <c r="D36" s="32">
        <v>22948.319061355127</v>
      </c>
      <c r="E36" s="32">
        <v>33280.643131259923</v>
      </c>
      <c r="F36" s="32">
        <v>3248.506230700837</v>
      </c>
      <c r="G36" s="32">
        <f t="shared" si="0"/>
        <v>36529.149361960757</v>
      </c>
      <c r="H36" s="76">
        <f t="shared" si="1"/>
        <v>31.046046884231711</v>
      </c>
      <c r="I36" s="77" t="s">
        <v>9</v>
      </c>
      <c r="J36" s="76">
        <v>3.5609013240947052</v>
      </c>
      <c r="K36" s="32">
        <f t="shared" si="2"/>
        <v>33</v>
      </c>
      <c r="L36" s="32">
        <f t="shared" si="3"/>
        <v>27</v>
      </c>
      <c r="M36" s="32" t="s">
        <v>9</v>
      </c>
      <c r="N36" s="32">
        <f t="shared" si="5"/>
        <v>22</v>
      </c>
    </row>
    <row r="37" spans="1:15" x14ac:dyDescent="0.2">
      <c r="A37" s="32">
        <v>32</v>
      </c>
      <c r="B37" s="1" t="s">
        <v>161</v>
      </c>
      <c r="C37" s="32">
        <v>27437.887924401974</v>
      </c>
      <c r="D37" s="32">
        <v>5076.9369825700505</v>
      </c>
      <c r="E37" s="32">
        <v>32514.824906972026</v>
      </c>
      <c r="F37" s="32">
        <v>0</v>
      </c>
      <c r="G37" s="32">
        <f t="shared" si="0"/>
        <v>32514.824906972026</v>
      </c>
      <c r="H37" s="76">
        <f t="shared" si="1"/>
        <v>84.385777881026129</v>
      </c>
      <c r="I37" s="77" t="s">
        <v>9</v>
      </c>
      <c r="J37" s="76">
        <v>7.2727084430017053</v>
      </c>
      <c r="K37" s="32">
        <f t="shared" si="2"/>
        <v>26</v>
      </c>
      <c r="L37" s="32">
        <f t="shared" si="3"/>
        <v>39</v>
      </c>
      <c r="M37" s="32" t="s">
        <v>9</v>
      </c>
      <c r="N37" s="32">
        <f t="shared" si="5"/>
        <v>15</v>
      </c>
    </row>
    <row r="38" spans="1:15" x14ac:dyDescent="0.2">
      <c r="A38" s="32">
        <v>33</v>
      </c>
      <c r="B38" s="1" t="s">
        <v>46</v>
      </c>
      <c r="C38" s="32">
        <v>10506.490040362231</v>
      </c>
      <c r="D38" s="32">
        <v>15968.43439066835</v>
      </c>
      <c r="E38" s="32">
        <v>26474.92443103058</v>
      </c>
      <c r="F38" s="32">
        <v>333031.32987641235</v>
      </c>
      <c r="G38" s="32">
        <f t="shared" si="0"/>
        <v>359506.25430744293</v>
      </c>
      <c r="H38" s="76">
        <f t="shared" si="1"/>
        <v>39.684683775897177</v>
      </c>
      <c r="I38" s="77">
        <v>4.4175423831032817E-3</v>
      </c>
      <c r="J38" s="76">
        <v>0.63877738000760265</v>
      </c>
      <c r="K38" s="32">
        <f t="shared" si="2"/>
        <v>32</v>
      </c>
      <c r="L38" s="32">
        <f t="shared" si="3"/>
        <v>30</v>
      </c>
      <c r="M38" s="32">
        <f t="shared" si="4"/>
        <v>31</v>
      </c>
      <c r="N38" s="32">
        <f t="shared" si="5"/>
        <v>31</v>
      </c>
    </row>
    <row r="39" spans="1:15" x14ac:dyDescent="0.2">
      <c r="A39" s="32">
        <v>34</v>
      </c>
      <c r="B39" s="1" t="s">
        <v>164</v>
      </c>
      <c r="C39" s="32">
        <v>3066.4178428910254</v>
      </c>
      <c r="D39" s="32">
        <v>19823.998529306366</v>
      </c>
      <c r="E39" s="32">
        <v>22890.416372197389</v>
      </c>
      <c r="F39" s="32">
        <v>11926.595259534724</v>
      </c>
      <c r="G39" s="32">
        <f t="shared" si="0"/>
        <v>34817.011631732115</v>
      </c>
      <c r="H39" s="76">
        <f t="shared" si="1"/>
        <v>13.396077174967793</v>
      </c>
      <c r="I39" s="77">
        <v>4.5868768586565098E-3</v>
      </c>
      <c r="J39" s="76">
        <v>0.13184558295925622</v>
      </c>
      <c r="K39" s="32">
        <f t="shared" si="2"/>
        <v>45</v>
      </c>
      <c r="L39" s="32">
        <f t="shared" si="3"/>
        <v>28</v>
      </c>
      <c r="M39" s="32">
        <f t="shared" si="4"/>
        <v>30</v>
      </c>
      <c r="N39" s="32">
        <f t="shared" si="5"/>
        <v>45</v>
      </c>
      <c r="O39" s="44"/>
    </row>
    <row r="40" spans="1:15" x14ac:dyDescent="0.2">
      <c r="A40" s="32">
        <v>35</v>
      </c>
      <c r="B40" s="44" t="s">
        <v>211</v>
      </c>
      <c r="C40" s="32">
        <v>16476.241943863362</v>
      </c>
      <c r="D40" s="32">
        <v>3888.4465906144142</v>
      </c>
      <c r="E40" s="32">
        <v>20364.688534477777</v>
      </c>
      <c r="F40" s="32">
        <v>11955</v>
      </c>
      <c r="G40" s="32">
        <f t="shared" si="0"/>
        <v>32319.688534477777</v>
      </c>
      <c r="H40" s="76">
        <f t="shared" si="1"/>
        <v>80.905936351389784</v>
      </c>
      <c r="I40" s="77">
        <v>2.5055341918677225E-3</v>
      </c>
      <c r="J40" s="76">
        <v>0.27177326546488301</v>
      </c>
      <c r="K40" s="32">
        <f t="shared" si="2"/>
        <v>30</v>
      </c>
      <c r="L40" s="32">
        <f t="shared" si="3"/>
        <v>41</v>
      </c>
      <c r="M40" s="32">
        <f t="shared" si="4"/>
        <v>41</v>
      </c>
      <c r="N40" s="32">
        <f t="shared" si="5"/>
        <v>43</v>
      </c>
      <c r="O40" s="44"/>
    </row>
    <row r="41" spans="1:15" x14ac:dyDescent="0.2">
      <c r="A41" s="32">
        <v>36</v>
      </c>
      <c r="B41" s="1" t="s">
        <v>193</v>
      </c>
      <c r="C41" s="32">
        <v>6587.2944633319776</v>
      </c>
      <c r="D41" s="32">
        <v>9752.5799548181931</v>
      </c>
      <c r="E41" s="32">
        <v>16339.874418150172</v>
      </c>
      <c r="F41" s="32">
        <v>2078.3554978512211</v>
      </c>
      <c r="G41" s="32">
        <f t="shared" si="0"/>
        <v>18418.229916001394</v>
      </c>
      <c r="H41" s="76">
        <f t="shared" si="1"/>
        <v>40.314229441169239</v>
      </c>
      <c r="I41" s="77">
        <v>4.76043993049828E-3</v>
      </c>
      <c r="J41" s="76">
        <v>0.30840431078081176</v>
      </c>
      <c r="K41" s="32">
        <f t="shared" si="2"/>
        <v>39</v>
      </c>
      <c r="L41" s="32">
        <f t="shared" si="3"/>
        <v>35</v>
      </c>
      <c r="M41" s="32">
        <f t="shared" si="4"/>
        <v>29</v>
      </c>
      <c r="N41" s="32">
        <f t="shared" si="5"/>
        <v>40</v>
      </c>
    </row>
    <row r="42" spans="1:15" x14ac:dyDescent="0.2">
      <c r="A42" s="32">
        <v>37</v>
      </c>
      <c r="B42" s="1" t="s">
        <v>174</v>
      </c>
      <c r="C42" s="32">
        <v>12047.484417749114</v>
      </c>
      <c r="D42" s="32">
        <v>2101.8305021303768</v>
      </c>
      <c r="E42" s="32">
        <v>14149.314919879491</v>
      </c>
      <c r="F42" s="32">
        <v>0</v>
      </c>
      <c r="G42" s="32">
        <f t="shared" si="0"/>
        <v>14149.314919879491</v>
      </c>
      <c r="H42" s="76">
        <f t="shared" si="1"/>
        <v>85.145354993990921</v>
      </c>
      <c r="I42" s="77">
        <v>2.7923658032439863E-3</v>
      </c>
      <c r="J42" s="76">
        <v>0.36722161132134135</v>
      </c>
      <c r="K42" s="32">
        <f t="shared" si="2"/>
        <v>31</v>
      </c>
      <c r="L42" s="32">
        <f t="shared" si="3"/>
        <v>45</v>
      </c>
      <c r="M42" s="32">
        <f t="shared" si="4"/>
        <v>39</v>
      </c>
      <c r="N42" s="32">
        <f t="shared" si="5"/>
        <v>38</v>
      </c>
    </row>
    <row r="43" spans="1:15" x14ac:dyDescent="0.2">
      <c r="A43" s="32">
        <v>38</v>
      </c>
      <c r="B43" s="44" t="s">
        <v>205</v>
      </c>
      <c r="C43" s="32">
        <v>4937.5551729135432</v>
      </c>
      <c r="D43" s="32">
        <v>8180.4655723532942</v>
      </c>
      <c r="E43" s="32">
        <v>13118.020745266836</v>
      </c>
      <c r="F43" s="32">
        <v>9087.4798644851235</v>
      </c>
      <c r="G43" s="32">
        <f t="shared" si="0"/>
        <v>22205.500609751958</v>
      </c>
      <c r="H43" s="76">
        <f t="shared" si="1"/>
        <v>37.639482882317296</v>
      </c>
      <c r="I43" s="77">
        <v>3.6313329660452353E-3</v>
      </c>
      <c r="J43" s="76">
        <v>0.19576066965244995</v>
      </c>
      <c r="K43" s="32">
        <f t="shared" si="2"/>
        <v>44</v>
      </c>
      <c r="L43" s="32">
        <f t="shared" si="3"/>
        <v>36</v>
      </c>
      <c r="M43" s="32">
        <f t="shared" si="4"/>
        <v>36</v>
      </c>
      <c r="N43" s="32">
        <f t="shared" si="5"/>
        <v>44</v>
      </c>
    </row>
    <row r="44" spans="1:15" x14ac:dyDescent="0.2">
      <c r="A44" s="32">
        <v>39</v>
      </c>
      <c r="B44" s="1" t="s">
        <v>53</v>
      </c>
      <c r="C44" s="32">
        <v>648.36282671148956</v>
      </c>
      <c r="D44" s="32">
        <v>12405.964776397515</v>
      </c>
      <c r="E44" s="32">
        <v>13054.327603109004</v>
      </c>
      <c r="F44" s="32">
        <v>0</v>
      </c>
      <c r="G44" s="32">
        <f t="shared" si="0"/>
        <v>13054.327603109004</v>
      </c>
      <c r="H44" s="76">
        <f t="shared" si="1"/>
        <v>4.9666504964765563</v>
      </c>
      <c r="I44" s="77">
        <v>8.0555342712371972E-3</v>
      </c>
      <c r="J44" s="76">
        <v>8.3363649994748892E-2</v>
      </c>
      <c r="K44" s="32">
        <f t="shared" si="2"/>
        <v>48</v>
      </c>
      <c r="L44" s="32">
        <f t="shared" si="3"/>
        <v>34</v>
      </c>
      <c r="M44" s="32">
        <f t="shared" si="4"/>
        <v>25</v>
      </c>
      <c r="N44" s="32">
        <f t="shared" si="5"/>
        <v>47</v>
      </c>
    </row>
    <row r="45" spans="1:15" x14ac:dyDescent="0.2">
      <c r="A45" s="32">
        <v>40</v>
      </c>
      <c r="B45" s="1" t="s">
        <v>40</v>
      </c>
      <c r="C45" s="32">
        <v>67.890023711558214</v>
      </c>
      <c r="D45" s="32">
        <v>12821.349</v>
      </c>
      <c r="E45" s="32">
        <v>12889.239023711558</v>
      </c>
      <c r="F45" s="32">
        <v>522.30200000000002</v>
      </c>
      <c r="G45" s="32">
        <f t="shared" si="0"/>
        <v>13411.541023711558</v>
      </c>
      <c r="H45" s="76">
        <f t="shared" si="1"/>
        <v>0.52671863394468066</v>
      </c>
      <c r="I45" s="77">
        <v>6.3026021208888811E-2</v>
      </c>
      <c r="J45" s="76">
        <v>0.421883233753789</v>
      </c>
      <c r="K45" s="32">
        <f t="shared" si="2"/>
        <v>49</v>
      </c>
      <c r="L45" s="32">
        <f t="shared" si="3"/>
        <v>33</v>
      </c>
      <c r="M45" s="32">
        <f t="shared" si="4"/>
        <v>9</v>
      </c>
      <c r="N45" s="32">
        <f t="shared" si="5"/>
        <v>35</v>
      </c>
    </row>
    <row r="46" spans="1:15" x14ac:dyDescent="0.2">
      <c r="A46" s="32">
        <v>41</v>
      </c>
      <c r="B46" s="1" t="s">
        <v>107</v>
      </c>
      <c r="C46" s="32">
        <v>9820.4631125474007</v>
      </c>
      <c r="D46" s="32">
        <v>2897.5231806869037</v>
      </c>
      <c r="E46" s="32">
        <v>12717.986293234304</v>
      </c>
      <c r="F46" s="32">
        <v>271.928</v>
      </c>
      <c r="G46" s="32">
        <f t="shared" si="0"/>
        <v>12989.914293234304</v>
      </c>
      <c r="H46" s="76">
        <f t="shared" si="1"/>
        <v>77.217122947928303</v>
      </c>
      <c r="I46" s="77">
        <v>5.2519810898866903E-3</v>
      </c>
      <c r="J46" s="76">
        <v>1.1527926194031126</v>
      </c>
      <c r="K46" s="32">
        <f t="shared" si="2"/>
        <v>34</v>
      </c>
      <c r="L46" s="32">
        <f t="shared" si="3"/>
        <v>42</v>
      </c>
      <c r="M46" s="32">
        <f t="shared" si="4"/>
        <v>28</v>
      </c>
      <c r="N46" s="32">
        <f t="shared" si="5"/>
        <v>28</v>
      </c>
    </row>
    <row r="47" spans="1:15" x14ac:dyDescent="0.2">
      <c r="A47" s="32">
        <v>42</v>
      </c>
      <c r="B47" s="44" t="s">
        <v>143</v>
      </c>
      <c r="C47" s="32">
        <v>9505.1387285414094</v>
      </c>
      <c r="D47" s="32">
        <v>2466.1549720955663</v>
      </c>
      <c r="E47" s="32">
        <v>11971.293700636976</v>
      </c>
      <c r="F47" s="32">
        <v>4270.7641598497612</v>
      </c>
      <c r="G47" s="32">
        <f t="shared" si="0"/>
        <v>16242.057860486737</v>
      </c>
      <c r="H47" s="76">
        <f t="shared" si="1"/>
        <v>79.399428050417427</v>
      </c>
      <c r="I47" s="77">
        <v>3.959696844694301E-3</v>
      </c>
      <c r="J47" s="76">
        <v>0.4028437527397894</v>
      </c>
      <c r="K47" s="32">
        <f t="shared" si="2"/>
        <v>35</v>
      </c>
      <c r="L47" s="32">
        <f t="shared" si="3"/>
        <v>43</v>
      </c>
      <c r="M47" s="32">
        <f t="shared" si="4"/>
        <v>35</v>
      </c>
      <c r="N47" s="32">
        <f t="shared" si="5"/>
        <v>37</v>
      </c>
      <c r="O47" s="44"/>
    </row>
    <row r="48" spans="1:15" x14ac:dyDescent="0.2">
      <c r="A48" s="32">
        <v>43</v>
      </c>
      <c r="B48" s="1" t="s">
        <v>223</v>
      </c>
      <c r="C48" s="32">
        <v>8618.7009596780808</v>
      </c>
      <c r="D48" s="32">
        <v>1556.6253488592556</v>
      </c>
      <c r="E48" s="32">
        <v>10175.326308537336</v>
      </c>
      <c r="F48" s="32">
        <v>57908.412134198079</v>
      </c>
      <c r="G48" s="32">
        <f t="shared" si="0"/>
        <v>68083.738442735412</v>
      </c>
      <c r="H48" s="76">
        <f t="shared" si="1"/>
        <v>84.701961375398739</v>
      </c>
      <c r="I48" s="77">
        <v>2.3604290137706385E-3</v>
      </c>
      <c r="J48" s="76">
        <v>0.33465736012049963</v>
      </c>
      <c r="K48" s="32">
        <f t="shared" si="2"/>
        <v>37</v>
      </c>
      <c r="L48" s="32">
        <f t="shared" si="3"/>
        <v>46</v>
      </c>
      <c r="M48" s="32">
        <f t="shared" si="4"/>
        <v>42</v>
      </c>
      <c r="N48" s="32">
        <f t="shared" si="5"/>
        <v>39</v>
      </c>
      <c r="O48" s="44"/>
    </row>
    <row r="49" spans="1:15" x14ac:dyDescent="0.2">
      <c r="A49" s="32">
        <v>44</v>
      </c>
      <c r="B49" s="44" t="s">
        <v>118</v>
      </c>
      <c r="C49" s="32">
        <v>5008.4529722989028</v>
      </c>
      <c r="D49" s="32">
        <v>4059.180230541966</v>
      </c>
      <c r="E49" s="32">
        <v>9067.6332028408688</v>
      </c>
      <c r="F49" s="32">
        <v>5646.4869315196502</v>
      </c>
      <c r="G49" s="32">
        <f t="shared" si="0"/>
        <v>14714.120134360519</v>
      </c>
      <c r="H49" s="76">
        <f t="shared" si="1"/>
        <v>55.234401968639027</v>
      </c>
      <c r="I49" s="77">
        <v>1.07758751071264E-3</v>
      </c>
      <c r="J49" s="76">
        <v>3.6290037835739274E-2</v>
      </c>
      <c r="K49" s="32">
        <f t="shared" si="2"/>
        <v>43</v>
      </c>
      <c r="L49" s="32">
        <f t="shared" si="3"/>
        <v>40</v>
      </c>
      <c r="M49" s="32">
        <f t="shared" si="4"/>
        <v>46</v>
      </c>
      <c r="N49" s="32">
        <f t="shared" si="5"/>
        <v>49</v>
      </c>
      <c r="O49" s="44"/>
    </row>
    <row r="50" spans="1:15" x14ac:dyDescent="0.2">
      <c r="A50" s="32">
        <v>45</v>
      </c>
      <c r="B50" s="1" t="s">
        <v>175</v>
      </c>
      <c r="C50" s="32">
        <v>7440.7362090627685</v>
      </c>
      <c r="D50" s="32">
        <v>1556.3483755955851</v>
      </c>
      <c r="E50" s="32">
        <v>8997.0845846583543</v>
      </c>
      <c r="F50" s="32">
        <v>0</v>
      </c>
      <c r="G50" s="32">
        <f t="shared" si="0"/>
        <v>8997.0845846583543</v>
      </c>
      <c r="H50" s="76">
        <f t="shared" si="1"/>
        <v>82.701636725196082</v>
      </c>
      <c r="I50" s="77">
        <v>4.0466838565842139E-3</v>
      </c>
      <c r="J50" s="76">
        <v>0.86015788291468831</v>
      </c>
      <c r="K50" s="32">
        <f t="shared" si="2"/>
        <v>38</v>
      </c>
      <c r="L50" s="32">
        <f t="shared" si="3"/>
        <v>47</v>
      </c>
      <c r="M50" s="32">
        <f t="shared" si="4"/>
        <v>33</v>
      </c>
      <c r="N50" s="32">
        <f t="shared" si="5"/>
        <v>29</v>
      </c>
      <c r="O50" s="44"/>
    </row>
    <row r="51" spans="1:15" x14ac:dyDescent="0.2">
      <c r="A51" s="32">
        <v>46</v>
      </c>
      <c r="B51" s="44" t="s">
        <v>137</v>
      </c>
      <c r="C51" s="32">
        <v>1899.1192812170816</v>
      </c>
      <c r="D51" s="32">
        <v>5410.1897074270273</v>
      </c>
      <c r="E51" s="32">
        <v>7309.3089886441085</v>
      </c>
      <c r="F51" s="32">
        <v>7318.7200000000157</v>
      </c>
      <c r="G51" s="32">
        <f t="shared" si="0"/>
        <v>14628.028988644124</v>
      </c>
      <c r="H51" s="76">
        <f t="shared" si="1"/>
        <v>25.982200016001407</v>
      </c>
      <c r="I51" s="77" t="s">
        <v>9</v>
      </c>
      <c r="J51" s="76">
        <v>1.1786316596596396</v>
      </c>
      <c r="K51" s="32">
        <f t="shared" si="2"/>
        <v>47</v>
      </c>
      <c r="L51" s="32">
        <f t="shared" si="3"/>
        <v>38</v>
      </c>
      <c r="M51" s="32" t="s">
        <v>9</v>
      </c>
      <c r="N51" s="32">
        <f t="shared" si="5"/>
        <v>27</v>
      </c>
      <c r="O51" s="44"/>
    </row>
    <row r="52" spans="1:15" x14ac:dyDescent="0.2">
      <c r="A52" s="32">
        <v>47</v>
      </c>
      <c r="B52" s="1" t="s">
        <v>91</v>
      </c>
      <c r="C52" s="32">
        <v>5065.8999403187145</v>
      </c>
      <c r="D52" s="32">
        <v>2170.7369075543975</v>
      </c>
      <c r="E52" s="32">
        <v>7236.6368478731119</v>
      </c>
      <c r="F52" s="32">
        <v>40371.629484259276</v>
      </c>
      <c r="G52" s="32">
        <f t="shared" si="0"/>
        <v>47608.266332132385</v>
      </c>
      <c r="H52" s="76">
        <f t="shared" si="1"/>
        <v>70.003511946403819</v>
      </c>
      <c r="I52" s="77">
        <v>2.7353220474351679E-3</v>
      </c>
      <c r="J52" s="76">
        <v>8.8191034313909303E-2</v>
      </c>
      <c r="K52" s="32">
        <f t="shared" si="2"/>
        <v>42</v>
      </c>
      <c r="L52" s="32">
        <f t="shared" si="3"/>
        <v>44</v>
      </c>
      <c r="M52" s="32">
        <f t="shared" si="4"/>
        <v>40</v>
      </c>
      <c r="N52" s="32">
        <f t="shared" si="5"/>
        <v>46</v>
      </c>
    </row>
    <row r="53" spans="1:15" x14ac:dyDescent="0.2">
      <c r="A53" s="32">
        <v>48</v>
      </c>
      <c r="B53" s="44" t="s">
        <v>141</v>
      </c>
      <c r="C53" s="32">
        <v>63.691856659079669</v>
      </c>
      <c r="D53" s="32">
        <v>6941.6945046226929</v>
      </c>
      <c r="E53" s="32">
        <v>7005.3863612817722</v>
      </c>
      <c r="F53" s="32">
        <v>85.507000000000005</v>
      </c>
      <c r="G53" s="32">
        <f t="shared" si="0"/>
        <v>7090.8933612817718</v>
      </c>
      <c r="H53" s="76">
        <f t="shared" si="1"/>
        <v>0.90918406743558966</v>
      </c>
      <c r="I53" s="77">
        <v>6.8151015111867927E-2</v>
      </c>
      <c r="J53" s="76">
        <v>0.30558045333781109</v>
      </c>
      <c r="K53" s="32">
        <f t="shared" si="2"/>
        <v>50</v>
      </c>
      <c r="L53" s="32">
        <f t="shared" si="3"/>
        <v>37</v>
      </c>
      <c r="M53" s="32">
        <f t="shared" si="4"/>
        <v>7</v>
      </c>
      <c r="N53" s="32">
        <f t="shared" si="5"/>
        <v>41</v>
      </c>
    </row>
    <row r="54" spans="1:15" x14ac:dyDescent="0.2">
      <c r="A54" s="32">
        <v>49</v>
      </c>
      <c r="B54" s="1" t="s">
        <v>122</v>
      </c>
      <c r="C54" s="32">
        <v>6216.471753363543</v>
      </c>
      <c r="D54" s="32">
        <v>471.69898172941936</v>
      </c>
      <c r="E54" s="32">
        <v>6688.1707350929628</v>
      </c>
      <c r="F54" s="32">
        <v>31.349477536285068</v>
      </c>
      <c r="G54" s="32">
        <f t="shared" si="0"/>
        <v>6719.5202126292479</v>
      </c>
      <c r="H54" s="76">
        <f t="shared" si="1"/>
        <v>92.947264649593848</v>
      </c>
      <c r="I54" s="77">
        <v>2.3531134714148199E-3</v>
      </c>
      <c r="J54" s="76">
        <v>0.82985963410340258</v>
      </c>
      <c r="K54" s="32">
        <f t="shared" si="2"/>
        <v>40</v>
      </c>
      <c r="L54" s="32">
        <f t="shared" si="3"/>
        <v>49</v>
      </c>
      <c r="M54" s="32">
        <f t="shared" si="4"/>
        <v>43</v>
      </c>
      <c r="N54" s="32">
        <f t="shared" si="5"/>
        <v>30</v>
      </c>
    </row>
    <row r="55" spans="1:15" ht="12.75" customHeight="1" thickBot="1" x14ac:dyDescent="0.25">
      <c r="A55" s="70">
        <v>50</v>
      </c>
      <c r="B55" s="128" t="s">
        <v>84</v>
      </c>
      <c r="C55" s="70">
        <v>5160.4946707692116</v>
      </c>
      <c r="D55" s="70">
        <v>1379.23421654954</v>
      </c>
      <c r="E55" s="70">
        <v>6539.7288873187517</v>
      </c>
      <c r="F55" s="70">
        <v>0</v>
      </c>
      <c r="G55" s="70">
        <f t="shared" si="0"/>
        <v>6539.7288873187517</v>
      </c>
      <c r="H55" s="78">
        <f t="shared" si="1"/>
        <v>78.90991751624405</v>
      </c>
      <c r="I55" s="79">
        <v>3.3699266427168802E-3</v>
      </c>
      <c r="J55" s="78">
        <v>0.62156049776692301</v>
      </c>
      <c r="K55" s="70">
        <f t="shared" si="2"/>
        <v>41</v>
      </c>
      <c r="L55" s="70">
        <f t="shared" si="3"/>
        <v>48</v>
      </c>
      <c r="M55" s="70">
        <f t="shared" si="4"/>
        <v>38</v>
      </c>
      <c r="N55" s="70">
        <f t="shared" si="5"/>
        <v>32</v>
      </c>
    </row>
    <row r="56" spans="1:15" x14ac:dyDescent="0.2">
      <c r="A56" s="1" t="s">
        <v>421</v>
      </c>
      <c r="C56" s="51"/>
      <c r="D56" s="32"/>
      <c r="E56" s="32"/>
      <c r="F56" s="32"/>
      <c r="G56" s="32"/>
      <c r="H56" s="76"/>
      <c r="I56" s="77"/>
      <c r="J56" s="76"/>
      <c r="K56" s="32"/>
      <c r="L56" s="32"/>
      <c r="M56" s="32"/>
    </row>
    <row r="57" spans="1:15" x14ac:dyDescent="0.2">
      <c r="C57" s="51"/>
      <c r="D57" s="32"/>
      <c r="E57" s="32"/>
      <c r="F57" s="32"/>
      <c r="G57" s="32"/>
      <c r="H57" s="76"/>
      <c r="I57" s="77"/>
      <c r="J57" s="76"/>
      <c r="K57" s="32"/>
      <c r="L57" s="32"/>
      <c r="M57" s="32"/>
    </row>
    <row r="58" spans="1:15" x14ac:dyDescent="0.2">
      <c r="B58" s="44"/>
      <c r="C58" s="51"/>
      <c r="D58" s="32"/>
      <c r="E58" s="32"/>
      <c r="F58" s="32"/>
      <c r="G58" s="32"/>
      <c r="H58" s="76"/>
      <c r="I58" s="77"/>
      <c r="J58" s="76"/>
      <c r="K58" s="32"/>
      <c r="L58" s="32"/>
      <c r="M58" s="32"/>
    </row>
    <row r="59" spans="1:15" x14ac:dyDescent="0.2">
      <c r="C59" s="51"/>
      <c r="D59" s="32"/>
      <c r="E59" s="32"/>
      <c r="F59" s="32"/>
      <c r="G59" s="32"/>
      <c r="H59" s="76"/>
      <c r="I59" s="77"/>
      <c r="J59" s="76"/>
      <c r="K59" s="32"/>
      <c r="L59" s="32"/>
      <c r="M59" s="32"/>
    </row>
    <row r="60" spans="1:15" x14ac:dyDescent="0.2">
      <c r="C60" s="51"/>
      <c r="D60" s="32"/>
      <c r="E60" s="32"/>
      <c r="F60" s="32"/>
      <c r="G60" s="32"/>
      <c r="H60" s="76"/>
      <c r="I60" s="77"/>
      <c r="J60" s="76"/>
      <c r="K60" s="32"/>
      <c r="L60" s="32"/>
      <c r="M60" s="32"/>
    </row>
    <row r="61" spans="1:15" x14ac:dyDescent="0.2">
      <c r="K61" s="32"/>
      <c r="L61" s="32"/>
      <c r="M61" s="32"/>
    </row>
    <row r="62" spans="1:15" x14ac:dyDescent="0.2">
      <c r="K62" s="32"/>
      <c r="L62" s="32"/>
      <c r="M62" s="32"/>
    </row>
    <row r="63" spans="1:15" x14ac:dyDescent="0.2">
      <c r="K63" s="32"/>
      <c r="L63" s="32"/>
      <c r="M63" s="32"/>
    </row>
    <row r="64" spans="1:15" x14ac:dyDescent="0.2">
      <c r="K64" s="32"/>
      <c r="L64" s="32"/>
      <c r="M64" s="32"/>
    </row>
    <row r="65" spans="11:13" x14ac:dyDescent="0.2">
      <c r="K65" s="32"/>
      <c r="L65" s="32"/>
      <c r="M65" s="32"/>
    </row>
    <row r="97" spans="3:10" x14ac:dyDescent="0.2">
      <c r="C97" s="51"/>
      <c r="D97" s="32"/>
      <c r="E97" s="32"/>
      <c r="F97" s="32"/>
      <c r="G97" s="32"/>
      <c r="H97" s="76"/>
      <c r="I97" s="77"/>
      <c r="J97" s="76"/>
    </row>
    <row r="102" spans="3:10" x14ac:dyDescent="0.2">
      <c r="C102" s="51"/>
      <c r="D102" s="32"/>
      <c r="E102" s="32"/>
      <c r="F102" s="32"/>
      <c r="G102" s="32"/>
      <c r="H102" s="76"/>
      <c r="I102" s="77"/>
      <c r="J102" s="76"/>
    </row>
    <row r="133" spans="2:10" x14ac:dyDescent="0.2">
      <c r="B133" s="44"/>
      <c r="C133" s="51"/>
      <c r="D133" s="32"/>
      <c r="E133" s="32"/>
      <c r="F133" s="32"/>
      <c r="G133" s="32"/>
      <c r="H133" s="76"/>
      <c r="I133" s="77"/>
      <c r="J133" s="76"/>
    </row>
    <row r="150" spans="3:10" x14ac:dyDescent="0.2">
      <c r="C150" s="51"/>
      <c r="D150" s="32"/>
      <c r="E150" s="32"/>
      <c r="F150" s="32"/>
      <c r="G150" s="32"/>
      <c r="H150" s="76"/>
      <c r="I150" s="77"/>
      <c r="J150" s="76"/>
    </row>
    <row r="169" spans="3:10" x14ac:dyDescent="0.2">
      <c r="C169" s="51"/>
      <c r="D169" s="32"/>
      <c r="E169" s="32"/>
      <c r="F169" s="32"/>
      <c r="G169" s="32"/>
      <c r="H169" s="76"/>
      <c r="I169" s="77"/>
      <c r="J169" s="76"/>
    </row>
  </sheetData>
  <sortState ref="B61:M256">
    <sortCondition descending="1" ref="E61:E256"/>
  </sortState>
  <mergeCells count="11">
    <mergeCell ref="H3:H4"/>
    <mergeCell ref="I3:I4"/>
    <mergeCell ref="J3:J4"/>
    <mergeCell ref="C5:G5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4"/>
  <sheetViews>
    <sheetView workbookViewId="0"/>
  </sheetViews>
  <sheetFormatPr defaultRowHeight="12.75" x14ac:dyDescent="0.2"/>
  <cols>
    <col min="1" max="1" width="29.85546875" style="1" customWidth="1"/>
    <col min="2" max="3" width="10.140625" style="1" customWidth="1"/>
    <col min="4" max="4" width="10" style="1" customWidth="1"/>
    <col min="5" max="5" width="9.42578125" style="1" customWidth="1"/>
    <col min="6" max="6" width="9.140625" style="1"/>
    <col min="7" max="7" width="9.42578125" style="1" customWidth="1"/>
    <col min="48" max="16384" width="9.140625" style="1"/>
  </cols>
  <sheetData>
    <row r="1" spans="1:47" x14ac:dyDescent="0.2">
      <c r="A1" s="3" t="s">
        <v>442</v>
      </c>
      <c r="B1" s="11"/>
      <c r="C1" s="11"/>
      <c r="D1" s="11"/>
    </row>
    <row r="2" spans="1:47" x14ac:dyDescent="0.2">
      <c r="A2" s="6" t="s">
        <v>0</v>
      </c>
      <c r="B2" s="11"/>
      <c r="C2" s="11"/>
      <c r="D2" s="11"/>
    </row>
    <row r="4" spans="1:47" s="13" customFormat="1" ht="14.25" customHeight="1" thickBot="1" x14ac:dyDescent="0.25">
      <c r="A4" s="12" t="s">
        <v>334</v>
      </c>
      <c r="B4" s="27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28">
        <v>2012</v>
      </c>
      <c r="J4" s="28">
        <v>2013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x14ac:dyDescent="0.2">
      <c r="B5" s="29"/>
      <c r="C5" s="29"/>
      <c r="D5" s="29"/>
      <c r="E5" s="30"/>
      <c r="F5" s="30"/>
      <c r="G5" s="30"/>
      <c r="H5" s="30"/>
      <c r="I5" s="30"/>
      <c r="J5" s="30"/>
    </row>
    <row r="6" spans="1:47" ht="12.75" customHeight="1" x14ac:dyDescent="0.2">
      <c r="A6" s="14" t="s">
        <v>381</v>
      </c>
      <c r="B6" s="31">
        <v>3253.9380000000001</v>
      </c>
      <c r="C6" s="31">
        <v>3534.4369999999999</v>
      </c>
      <c r="D6" s="31">
        <v>3711.3790000000004</v>
      </c>
      <c r="E6" s="31">
        <v>4154.2120000000004</v>
      </c>
      <c r="F6" s="31">
        <v>5526.8064821289981</v>
      </c>
      <c r="G6" s="31">
        <v>5748.0570649999991</v>
      </c>
      <c r="H6" s="31">
        <v>5516.0013830000007</v>
      </c>
      <c r="I6" s="31">
        <v>5261.3353180000013</v>
      </c>
      <c r="J6" s="31">
        <v>5244.4514350000009</v>
      </c>
    </row>
    <row r="7" spans="1:47" ht="12.75" customHeight="1" x14ac:dyDescent="0.2">
      <c r="A7" s="14" t="s">
        <v>422</v>
      </c>
      <c r="B7" s="31">
        <v>1117.8</v>
      </c>
      <c r="C7" s="31">
        <v>1242.335</v>
      </c>
      <c r="D7" s="32">
        <v>1063.1569999999997</v>
      </c>
      <c r="E7" s="32">
        <v>1233.6780000000001</v>
      </c>
      <c r="F7" s="32">
        <v>0</v>
      </c>
      <c r="G7" s="32">
        <v>241.929</v>
      </c>
      <c r="H7" s="32">
        <v>52.53</v>
      </c>
      <c r="I7" s="32">
        <v>70.469800000000006</v>
      </c>
      <c r="J7" s="32">
        <v>62.9</v>
      </c>
    </row>
    <row r="8" spans="1:47" ht="12.75" customHeight="1" x14ac:dyDescent="0.2">
      <c r="A8" s="15" t="s">
        <v>382</v>
      </c>
      <c r="B8" s="80">
        <v>4371.7380000000003</v>
      </c>
      <c r="C8" s="80">
        <v>4776.7719999999999</v>
      </c>
      <c r="D8" s="80">
        <v>4774.5360000000001</v>
      </c>
      <c r="E8" s="80">
        <v>5387.89</v>
      </c>
      <c r="F8" s="80">
        <v>5526.8064821289981</v>
      </c>
      <c r="G8" s="80">
        <v>5989.9860649999991</v>
      </c>
      <c r="H8" s="80">
        <v>5568.5313830000005</v>
      </c>
      <c r="I8" s="80">
        <v>5331.8051180000011</v>
      </c>
      <c r="J8" s="80">
        <v>5307.3514350000005</v>
      </c>
    </row>
    <row r="9" spans="1:47" ht="12.75" customHeight="1" x14ac:dyDescent="0.2">
      <c r="A9" s="14" t="s">
        <v>423</v>
      </c>
      <c r="B9" s="31" t="s">
        <v>9</v>
      </c>
      <c r="C9" s="31" t="s">
        <v>9</v>
      </c>
      <c r="D9" s="31" t="s">
        <v>9</v>
      </c>
      <c r="E9" s="31" t="s">
        <v>9</v>
      </c>
      <c r="F9" s="32" t="s">
        <v>9</v>
      </c>
      <c r="G9" s="32" t="s">
        <v>9</v>
      </c>
      <c r="H9" s="32">
        <v>198.315</v>
      </c>
      <c r="I9" s="32">
        <v>235.887</v>
      </c>
      <c r="J9" s="32">
        <v>264.10499200000004</v>
      </c>
    </row>
    <row r="10" spans="1:47" ht="12.75" customHeight="1" x14ac:dyDescent="0.2">
      <c r="A10" s="16" t="s">
        <v>271</v>
      </c>
      <c r="B10" s="33">
        <v>523.29999999999995</v>
      </c>
      <c r="C10" s="33">
        <v>536.6</v>
      </c>
      <c r="D10" s="33">
        <v>629</v>
      </c>
      <c r="E10" s="32">
        <v>701.8</v>
      </c>
      <c r="F10" s="32">
        <v>800.1</v>
      </c>
      <c r="G10" s="32">
        <v>815.4</v>
      </c>
      <c r="H10" s="32">
        <v>824.46556571200006</v>
      </c>
      <c r="I10" s="32">
        <v>785.59924599999988</v>
      </c>
      <c r="J10" s="32">
        <v>913.34029800000019</v>
      </c>
    </row>
    <row r="11" spans="1:47" ht="12.75" customHeight="1" x14ac:dyDescent="0.2">
      <c r="A11" s="14" t="s">
        <v>272</v>
      </c>
      <c r="B11" s="32">
        <v>2197</v>
      </c>
      <c r="C11" s="32">
        <v>2344</v>
      </c>
      <c r="D11" s="32">
        <v>2782</v>
      </c>
      <c r="E11" s="32">
        <v>3081</v>
      </c>
      <c r="F11" s="32">
        <v>3296.9218282400007</v>
      </c>
      <c r="G11" s="32">
        <v>3652.7684791099996</v>
      </c>
      <c r="H11" s="32">
        <v>3793.6051263400009</v>
      </c>
      <c r="I11" s="32">
        <v>3543.7769514799998</v>
      </c>
      <c r="J11" s="32">
        <v>4082.1009929999996</v>
      </c>
    </row>
    <row r="12" spans="1:47" ht="12.75" customHeight="1" x14ac:dyDescent="0.2">
      <c r="A12" s="14" t="s">
        <v>273</v>
      </c>
      <c r="B12" s="32">
        <v>2892.4</v>
      </c>
      <c r="C12" s="32">
        <v>2664.9938910000001</v>
      </c>
      <c r="D12" s="32">
        <v>2642.3558912299995</v>
      </c>
      <c r="E12" s="32">
        <v>3535.7456252999996</v>
      </c>
      <c r="F12" s="32">
        <v>4016.3820590000005</v>
      </c>
      <c r="G12" s="32">
        <v>4315.2333810399978</v>
      </c>
      <c r="H12" s="32">
        <v>4193.4226303000014</v>
      </c>
      <c r="I12" s="32">
        <v>4450.0127769999999</v>
      </c>
      <c r="J12" s="32">
        <v>4530.7470000000003</v>
      </c>
    </row>
    <row r="13" spans="1:47" ht="12.75" customHeight="1" x14ac:dyDescent="0.2">
      <c r="A13" s="1" t="s">
        <v>2</v>
      </c>
      <c r="B13" s="32">
        <v>1141.6320000000001</v>
      </c>
      <c r="C13" s="32">
        <v>1090.8902</v>
      </c>
      <c r="D13" s="32">
        <v>1342.0143157970001</v>
      </c>
      <c r="E13" s="32">
        <v>1597.4732858530001</v>
      </c>
      <c r="F13" s="32">
        <v>1754.4962400000002</v>
      </c>
      <c r="G13" s="32">
        <v>1878.1735999999996</v>
      </c>
      <c r="H13" s="32">
        <v>2181.0996275800012</v>
      </c>
      <c r="I13" s="32">
        <v>2243.2725832999995</v>
      </c>
      <c r="J13" s="32">
        <v>2704.1871010000009</v>
      </c>
    </row>
    <row r="14" spans="1:47" ht="12.75" customHeight="1" x14ac:dyDescent="0.2">
      <c r="A14" s="1" t="s">
        <v>383</v>
      </c>
      <c r="B14" s="32">
        <v>343.5</v>
      </c>
      <c r="C14" s="32">
        <v>386.71600000000001</v>
      </c>
      <c r="D14" s="32">
        <v>401.36799999999994</v>
      </c>
      <c r="E14" s="32">
        <v>430.6</v>
      </c>
      <c r="F14" s="32">
        <v>451.3</v>
      </c>
      <c r="G14" s="32">
        <v>496.9</v>
      </c>
      <c r="H14" s="32">
        <v>625.9</v>
      </c>
      <c r="I14" s="32">
        <v>652.9</v>
      </c>
      <c r="J14" s="32">
        <v>625.1</v>
      </c>
    </row>
    <row r="15" spans="1:47" ht="12.75" customHeight="1" x14ac:dyDescent="0.2">
      <c r="A15" s="1" t="s">
        <v>3</v>
      </c>
      <c r="B15" s="32">
        <v>49.819000000000003</v>
      </c>
      <c r="C15" s="32">
        <v>52.505400000000002</v>
      </c>
      <c r="D15" s="32">
        <v>59.894000000000005</v>
      </c>
      <c r="E15" s="32">
        <v>48.775370000000002</v>
      </c>
      <c r="F15" s="32">
        <v>67.855000000000004</v>
      </c>
      <c r="G15" s="32">
        <v>75.206999999999994</v>
      </c>
      <c r="H15" s="32">
        <v>88.051000000000002</v>
      </c>
      <c r="I15" s="32">
        <v>76.227000000000004</v>
      </c>
      <c r="J15" s="32">
        <v>79.352999999999994</v>
      </c>
    </row>
    <row r="16" spans="1:47" ht="12.75" customHeight="1" x14ac:dyDescent="0.2">
      <c r="A16" s="1" t="s">
        <v>4</v>
      </c>
      <c r="B16" s="32">
        <v>132.53749999999999</v>
      </c>
      <c r="C16" s="32">
        <v>139.50684200000001</v>
      </c>
      <c r="D16" s="32">
        <v>178.62882099999999</v>
      </c>
      <c r="E16" s="32">
        <v>270</v>
      </c>
      <c r="F16" s="32">
        <v>279.37828571657798</v>
      </c>
      <c r="G16" s="32">
        <v>283.98819710999993</v>
      </c>
      <c r="H16" s="32">
        <v>327.97116546999996</v>
      </c>
      <c r="I16" s="32">
        <v>278.8641135900001</v>
      </c>
      <c r="J16" s="32">
        <v>295.19541499999997</v>
      </c>
    </row>
    <row r="17" spans="1:10" ht="12.75" customHeight="1" x14ac:dyDescent="0.2">
      <c r="A17" s="1" t="s">
        <v>5</v>
      </c>
      <c r="B17" s="32">
        <v>29.863</v>
      </c>
      <c r="C17" s="32">
        <v>34.762999999999998</v>
      </c>
      <c r="D17" s="32">
        <v>31.893706760000004</v>
      </c>
      <c r="E17" s="32">
        <v>35.059443110000004</v>
      </c>
      <c r="F17" s="32">
        <v>39.212000000000003</v>
      </c>
      <c r="G17" s="32">
        <v>39.206000000000003</v>
      </c>
      <c r="H17" s="32">
        <v>44.210999999999999</v>
      </c>
      <c r="I17" s="32">
        <v>36.376653819999994</v>
      </c>
      <c r="J17" s="32">
        <v>40.471966449999996</v>
      </c>
    </row>
    <row r="18" spans="1:10" ht="12.75" customHeight="1" x14ac:dyDescent="0.2">
      <c r="A18" s="1" t="s">
        <v>6</v>
      </c>
      <c r="B18" s="32">
        <v>150.69580099999999</v>
      </c>
      <c r="C18" s="32">
        <v>114.78325599999999</v>
      </c>
      <c r="D18" s="32">
        <v>129.91825616</v>
      </c>
      <c r="E18" s="32">
        <v>130.90612300000001</v>
      </c>
      <c r="F18" s="32">
        <v>233.80600000000001</v>
      </c>
      <c r="G18" s="32">
        <v>192.76151601999999</v>
      </c>
      <c r="H18" s="32">
        <v>205.8108461072421</v>
      </c>
      <c r="I18" s="32">
        <v>205.8108461072421</v>
      </c>
      <c r="J18" s="32">
        <v>194.5</v>
      </c>
    </row>
    <row r="19" spans="1:10" ht="12.75" customHeight="1" x14ac:dyDescent="0.2">
      <c r="A19" s="1" t="s">
        <v>7</v>
      </c>
      <c r="B19" s="32">
        <v>70.028000000000006</v>
      </c>
      <c r="C19" s="32">
        <v>143.18199981664</v>
      </c>
      <c r="D19" s="32">
        <v>99.350194999999985</v>
      </c>
      <c r="E19" s="32">
        <v>125.36199000000002</v>
      </c>
      <c r="F19" s="32">
        <v>143.49899193875711</v>
      </c>
      <c r="G19" s="32">
        <v>171.98927298000001</v>
      </c>
      <c r="H19" s="32">
        <v>214.10313399999993</v>
      </c>
      <c r="I19" s="32">
        <v>162.586794</v>
      </c>
      <c r="J19" s="32">
        <v>168.20099999999994</v>
      </c>
    </row>
    <row r="20" spans="1:10" ht="12.75" customHeight="1" x14ac:dyDescent="0.2">
      <c r="A20" s="1" t="s">
        <v>8</v>
      </c>
      <c r="B20" s="32">
        <v>73.062072000000001</v>
      </c>
      <c r="C20" s="32">
        <v>114.46056799999999</v>
      </c>
      <c r="D20" s="32">
        <v>185.16410000000005</v>
      </c>
      <c r="E20" s="32">
        <v>230.87700000000001</v>
      </c>
      <c r="F20" s="32">
        <v>265.22300000000001</v>
      </c>
      <c r="G20" s="32">
        <v>231.846</v>
      </c>
      <c r="H20" s="32">
        <v>262.36</v>
      </c>
      <c r="I20" s="32">
        <v>186.317184</v>
      </c>
      <c r="J20" s="32">
        <v>257.63831799999997</v>
      </c>
    </row>
    <row r="21" spans="1:10" ht="12.75" customHeight="1" x14ac:dyDescent="0.2">
      <c r="A21" s="1" t="s">
        <v>10</v>
      </c>
      <c r="B21" s="32">
        <v>481.0258</v>
      </c>
      <c r="C21" s="32">
        <v>599.90837999999997</v>
      </c>
      <c r="D21" s="32">
        <v>699.45617700000003</v>
      </c>
      <c r="E21" s="32">
        <v>807.08085600000004</v>
      </c>
      <c r="F21" s="32">
        <v>771.80928799999992</v>
      </c>
      <c r="G21" s="32">
        <v>544.99927500000001</v>
      </c>
      <c r="H21" s="32">
        <v>608.06111199999998</v>
      </c>
      <c r="I21" s="32">
        <v>664.04143500000009</v>
      </c>
      <c r="J21" s="32">
        <v>710.50124600000004</v>
      </c>
    </row>
    <row r="22" spans="1:10" ht="12.75" customHeight="1" x14ac:dyDescent="0.2">
      <c r="A22" s="1" t="s">
        <v>11</v>
      </c>
      <c r="B22" s="32">
        <v>538.99535000000003</v>
      </c>
      <c r="C22" s="32">
        <v>698.00955961199998</v>
      </c>
      <c r="D22" s="32">
        <v>849.30976706000001</v>
      </c>
      <c r="E22" s="32">
        <v>785.51703473829991</v>
      </c>
      <c r="F22" s="32">
        <v>948.31367605000003</v>
      </c>
      <c r="G22" s="32">
        <v>1188.269</v>
      </c>
      <c r="H22" s="32">
        <v>1205.2984963756999</v>
      </c>
      <c r="I22" s="32">
        <v>1062.6921289489621</v>
      </c>
      <c r="J22" s="32">
        <v>1068.1402376999999</v>
      </c>
    </row>
    <row r="23" spans="1:10" ht="12.75" customHeight="1" x14ac:dyDescent="0.2">
      <c r="A23" s="1" t="s">
        <v>384</v>
      </c>
      <c r="B23" s="32">
        <v>371.88499999999999</v>
      </c>
      <c r="C23" s="32">
        <v>437.50925750000005</v>
      </c>
      <c r="D23" s="32">
        <v>381.32400000000007</v>
      </c>
      <c r="E23" s="32">
        <v>424.01549</v>
      </c>
      <c r="F23" s="32">
        <v>435.36359857999986</v>
      </c>
      <c r="G23" s="32">
        <v>441.962199</v>
      </c>
      <c r="H23" s="32">
        <v>481.24002400000012</v>
      </c>
      <c r="I23" s="32">
        <v>559.79542029852496</v>
      </c>
      <c r="J23" s="32">
        <v>535.55144219999988</v>
      </c>
    </row>
    <row r="24" spans="1:10" ht="12.75" customHeight="1" x14ac:dyDescent="0.2">
      <c r="A24" s="14" t="s">
        <v>385</v>
      </c>
      <c r="B24" s="32">
        <v>417.20788249999998</v>
      </c>
      <c r="C24" s="32">
        <v>411.48450949999983</v>
      </c>
      <c r="D24" s="32">
        <v>434.71668499999993</v>
      </c>
      <c r="E24" s="32">
        <v>347.00599999999997</v>
      </c>
      <c r="F24" s="32">
        <v>352.66911386199996</v>
      </c>
      <c r="G24" s="32">
        <v>404.18099999999998</v>
      </c>
      <c r="H24" s="32">
        <v>436.61487691008017</v>
      </c>
      <c r="I24" s="32">
        <v>504.42771131467305</v>
      </c>
      <c r="J24" s="32">
        <v>628.99203879999993</v>
      </c>
    </row>
    <row r="25" spans="1:10" ht="12.75" customHeight="1" x14ac:dyDescent="0.2">
      <c r="A25" s="14" t="s">
        <v>12</v>
      </c>
      <c r="B25" s="32">
        <v>183.76499999999999</v>
      </c>
      <c r="C25" s="32">
        <v>193.46685300000001</v>
      </c>
      <c r="D25" s="32">
        <v>219.12246600000003</v>
      </c>
      <c r="E25" s="32">
        <v>230.77724099999998</v>
      </c>
      <c r="F25" s="32">
        <v>245.56606643999999</v>
      </c>
      <c r="G25" s="32">
        <v>256.04543554999998</v>
      </c>
      <c r="H25" s="32">
        <v>245.59764265000001</v>
      </c>
      <c r="I25" s="32">
        <v>309.54611955000007</v>
      </c>
      <c r="J25" s="32">
        <v>330.77476099999996</v>
      </c>
    </row>
    <row r="26" spans="1:10" ht="12.75" customHeight="1" x14ac:dyDescent="0.2">
      <c r="A26" s="14" t="s">
        <v>13</v>
      </c>
      <c r="B26" s="32">
        <v>1893.4306000000001</v>
      </c>
      <c r="C26" s="32">
        <v>1789.6044824000005</v>
      </c>
      <c r="D26" s="32">
        <v>1973.13508</v>
      </c>
      <c r="E26" s="32">
        <v>1582.3951604400002</v>
      </c>
      <c r="F26" s="32">
        <v>1818.5270763999999</v>
      </c>
      <c r="G26" s="32">
        <v>1826.29038616</v>
      </c>
      <c r="H26" s="32">
        <v>2346</v>
      </c>
      <c r="I26" s="32">
        <v>1946.9072150000002</v>
      </c>
      <c r="J26" s="32">
        <v>2140.9178015199996</v>
      </c>
    </row>
    <row r="27" spans="1:10" ht="12.75" customHeight="1" x14ac:dyDescent="0.2">
      <c r="A27" s="14" t="s">
        <v>424</v>
      </c>
      <c r="B27" s="32">
        <v>194.38372171329996</v>
      </c>
      <c r="C27" s="32">
        <v>245.79369364999997</v>
      </c>
      <c r="D27" s="32">
        <v>284.1182600439501</v>
      </c>
      <c r="E27" s="32">
        <v>379.39369764600008</v>
      </c>
      <c r="F27" s="32">
        <v>369.02286702597712</v>
      </c>
      <c r="G27" s="32">
        <v>426.9456063427848</v>
      </c>
      <c r="H27" s="32">
        <v>457.29309534724138</v>
      </c>
      <c r="I27" s="32">
        <v>468.05756269880305</v>
      </c>
      <c r="J27" s="32">
        <v>474.44871653890823</v>
      </c>
    </row>
    <row r="28" spans="1:10" ht="12.75" customHeight="1" x14ac:dyDescent="0.2">
      <c r="A28" s="14" t="s">
        <v>386</v>
      </c>
      <c r="B28" s="32">
        <v>104.808975</v>
      </c>
      <c r="C28" s="32">
        <v>123.266847</v>
      </c>
      <c r="D28" s="32">
        <v>137</v>
      </c>
      <c r="E28" s="32">
        <v>209.30585499999998</v>
      </c>
      <c r="F28" s="32">
        <v>207.56725400000002</v>
      </c>
      <c r="G28" s="32">
        <v>211.01131800000002</v>
      </c>
      <c r="H28" s="32">
        <v>245.42515599999999</v>
      </c>
      <c r="I28" s="32">
        <v>272.21360000000004</v>
      </c>
      <c r="J28" s="32">
        <v>285.48090955200001</v>
      </c>
    </row>
    <row r="29" spans="1:10" ht="12.75" customHeight="1" x14ac:dyDescent="0.2">
      <c r="A29" s="14" t="s">
        <v>387</v>
      </c>
      <c r="B29" s="32">
        <v>45.571199999999997</v>
      </c>
      <c r="C29" s="32">
        <v>47.571800000000003</v>
      </c>
      <c r="D29" s="32">
        <v>61.133800000000001</v>
      </c>
      <c r="E29" s="32">
        <v>68.658699999999996</v>
      </c>
      <c r="F29" s="32">
        <v>70.140725059999994</v>
      </c>
      <c r="G29" s="32">
        <v>70.091241849465007</v>
      </c>
      <c r="H29" s="32">
        <v>55.107370116406109</v>
      </c>
      <c r="I29" s="32">
        <v>58.188694242253966</v>
      </c>
      <c r="J29" s="32">
        <v>49.824399999999997</v>
      </c>
    </row>
    <row r="30" spans="1:10" ht="12.75" customHeight="1" x14ac:dyDescent="0.2">
      <c r="A30" s="14" t="s">
        <v>388</v>
      </c>
      <c r="B30" s="32" t="s">
        <v>9</v>
      </c>
      <c r="C30" s="32" t="s">
        <v>9</v>
      </c>
      <c r="D30" s="32" t="s">
        <v>9</v>
      </c>
      <c r="E30" s="32" t="s">
        <v>9</v>
      </c>
      <c r="F30" s="32" t="s">
        <v>9</v>
      </c>
      <c r="G30" s="32">
        <v>80.331711999999996</v>
      </c>
      <c r="H30" s="32">
        <v>82.21344000000002</v>
      </c>
      <c r="I30" s="32">
        <v>89.841024000000004</v>
      </c>
      <c r="J30" s="32">
        <v>81.629311999999999</v>
      </c>
    </row>
    <row r="31" spans="1:10" ht="12.75" customHeight="1" x14ac:dyDescent="0.2">
      <c r="A31" s="1" t="s">
        <v>425</v>
      </c>
      <c r="B31" s="32">
        <v>46.175800000000002</v>
      </c>
      <c r="C31" s="32">
        <v>47.41539412960919</v>
      </c>
      <c r="D31" s="32">
        <v>58.329930770474171</v>
      </c>
      <c r="E31" s="32">
        <v>59.220466000000002</v>
      </c>
      <c r="F31" s="32">
        <v>66.180163919999998</v>
      </c>
      <c r="G31" s="32">
        <v>60.936966160436171</v>
      </c>
      <c r="H31" s="32">
        <v>103.70502664</v>
      </c>
      <c r="I31" s="32">
        <v>80.492229057626005</v>
      </c>
      <c r="J31" s="32">
        <v>109.00584409155655</v>
      </c>
    </row>
    <row r="32" spans="1:10" ht="12.75" customHeight="1" x14ac:dyDescent="0.2"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.75" customHeight="1" thickBot="1" x14ac:dyDescent="0.25">
      <c r="A33" s="18" t="s">
        <v>335</v>
      </c>
      <c r="B33" s="34">
        <f t="shared" ref="B33:J33" si="0">+SUM(B8:B31)</f>
        <v>16252.8247022133</v>
      </c>
      <c r="C33" s="34">
        <f t="shared" si="0"/>
        <v>16993.203933608256</v>
      </c>
      <c r="D33" s="34">
        <f t="shared" si="0"/>
        <v>18353.769451821423</v>
      </c>
      <c r="E33" s="34">
        <f t="shared" si="0"/>
        <v>20468.859338087299</v>
      </c>
      <c r="F33" s="34">
        <f t="shared" si="0"/>
        <v>22160.139716362311</v>
      </c>
      <c r="G33" s="34">
        <f t="shared" si="0"/>
        <v>23654.523651322685</v>
      </c>
      <c r="H33" s="34">
        <f t="shared" si="0"/>
        <v>24794.402718548674</v>
      </c>
      <c r="I33" s="34">
        <f t="shared" si="0"/>
        <v>24205.639407408078</v>
      </c>
      <c r="J33" s="34">
        <f t="shared" si="0"/>
        <v>25877.558227852467</v>
      </c>
    </row>
    <row r="34" spans="1:10" ht="12.75" customHeight="1" x14ac:dyDescent="0.2"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2.75" customHeight="1" thickBot="1" x14ac:dyDescent="0.25">
      <c r="A35" s="19" t="s">
        <v>436</v>
      </c>
      <c r="B35" s="35">
        <v>19271.61120803998</v>
      </c>
      <c r="C35" s="35">
        <v>19681.448276856496</v>
      </c>
      <c r="D35" s="35">
        <v>19628.631395169421</v>
      </c>
      <c r="E35" s="35">
        <v>20817.152151593211</v>
      </c>
      <c r="F35" s="35">
        <v>23239.223547999773</v>
      </c>
      <c r="G35" s="35">
        <v>24567.167897517487</v>
      </c>
      <c r="H35" s="35">
        <v>24505.372521203615</v>
      </c>
      <c r="I35" s="35">
        <v>24205.639407408078</v>
      </c>
      <c r="J35" s="35">
        <v>25814.827815102832</v>
      </c>
    </row>
    <row r="36" spans="1:10" ht="12.75" customHeight="1" x14ac:dyDescent="0.2">
      <c r="A36" s="1" t="s">
        <v>414</v>
      </c>
    </row>
    <row r="37" spans="1:10" ht="12.75" customHeight="1" x14ac:dyDescent="0.2">
      <c r="A37" s="1" t="s">
        <v>399</v>
      </c>
    </row>
    <row r="38" spans="1:10" ht="12.75" customHeight="1" x14ac:dyDescent="0.2">
      <c r="A38" s="1" t="s">
        <v>281</v>
      </c>
    </row>
    <row r="39" spans="1:10" ht="12.75" customHeight="1" x14ac:dyDescent="0.2">
      <c r="A39" s="1" t="s">
        <v>282</v>
      </c>
    </row>
    <row r="40" spans="1:10" x14ac:dyDescent="0.2">
      <c r="A40" s="1" t="s">
        <v>283</v>
      </c>
    </row>
    <row r="42" spans="1:10" x14ac:dyDescent="0.2">
      <c r="A42"/>
      <c r="B42"/>
      <c r="C42"/>
      <c r="D42"/>
      <c r="E42"/>
      <c r="F42"/>
      <c r="G42"/>
    </row>
    <row r="43" spans="1:10" x14ac:dyDescent="0.2">
      <c r="A43"/>
      <c r="B43"/>
      <c r="C43"/>
      <c r="D43"/>
      <c r="E43"/>
      <c r="F43"/>
      <c r="G43"/>
    </row>
    <row r="44" spans="1:10" x14ac:dyDescent="0.2">
      <c r="A44"/>
      <c r="B44"/>
      <c r="C44"/>
      <c r="D44"/>
      <c r="E44"/>
      <c r="F44"/>
      <c r="G44"/>
    </row>
    <row r="45" spans="1:10" x14ac:dyDescent="0.2">
      <c r="A45"/>
      <c r="B45"/>
      <c r="C45"/>
      <c r="D45"/>
      <c r="E45"/>
      <c r="F45"/>
      <c r="G45"/>
    </row>
    <row r="46" spans="1:10" x14ac:dyDescent="0.2">
      <c r="A46"/>
      <c r="B46"/>
      <c r="C46"/>
      <c r="D46"/>
      <c r="E46"/>
      <c r="F46"/>
      <c r="G46"/>
    </row>
    <row r="47" spans="1:10" x14ac:dyDescent="0.2">
      <c r="A47"/>
      <c r="B47"/>
      <c r="C47"/>
      <c r="D47"/>
      <c r="E47"/>
      <c r="F47"/>
      <c r="G47"/>
    </row>
    <row r="48" spans="1:10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workbookViewId="0">
      <pane xSplit="1" ySplit="5" topLeftCell="B6" activePane="bottomRight" state="frozen"/>
      <selection pane="topRight" activeCell="B1" sqref="B1"/>
      <selection pane="bottomLeft" activeCell="A9" sqref="A9"/>
      <selection pane="bottomRight"/>
    </sheetView>
  </sheetViews>
  <sheetFormatPr defaultRowHeight="12" x14ac:dyDescent="0.2"/>
  <cols>
    <col min="1" max="1" width="31.7109375" style="1" customWidth="1"/>
    <col min="2" max="2" width="13.42578125" style="1" customWidth="1"/>
    <col min="3" max="3" width="13.7109375" style="1" customWidth="1"/>
    <col min="4" max="4" width="12" style="1" customWidth="1"/>
    <col min="5" max="5" width="8.42578125" style="1" customWidth="1"/>
    <col min="6" max="6" width="11.140625" style="1" customWidth="1"/>
    <col min="7" max="17" width="12.140625" style="1" customWidth="1"/>
    <col min="18" max="18" width="21.5703125" style="1" customWidth="1"/>
    <col min="19" max="40" width="12.140625" style="1" customWidth="1"/>
    <col min="41" max="43" width="9.140625" style="1"/>
    <col min="44" max="44" width="21.42578125" style="1" customWidth="1"/>
    <col min="45" max="16384" width="9.140625" style="1"/>
  </cols>
  <sheetData>
    <row r="1" spans="1:4" ht="12.75" x14ac:dyDescent="0.2">
      <c r="A1" s="3" t="s">
        <v>445</v>
      </c>
    </row>
    <row r="2" spans="1:4" x14ac:dyDescent="0.2">
      <c r="A2" s="6" t="s">
        <v>32</v>
      </c>
    </row>
    <row r="4" spans="1:4" ht="25.5" customHeight="1" x14ac:dyDescent="0.2"/>
    <row r="5" spans="1:4" ht="39" customHeight="1" x14ac:dyDescent="0.2">
      <c r="A5" s="36" t="s">
        <v>319</v>
      </c>
      <c r="B5" s="129" t="s">
        <v>346</v>
      </c>
      <c r="C5" s="129" t="s">
        <v>347</v>
      </c>
      <c r="D5" s="129" t="s">
        <v>402</v>
      </c>
    </row>
    <row r="6" spans="1:4" x14ac:dyDescent="0.2">
      <c r="A6" s="42"/>
      <c r="D6" s="14"/>
    </row>
    <row r="7" spans="1:4" x14ac:dyDescent="0.2">
      <c r="A7" s="43" t="s">
        <v>39</v>
      </c>
      <c r="D7" s="14"/>
    </row>
    <row r="8" spans="1:4" x14ac:dyDescent="0.2">
      <c r="A8" s="14"/>
      <c r="D8" s="14"/>
    </row>
    <row r="9" spans="1:4" x14ac:dyDescent="0.2">
      <c r="A9" s="44" t="s">
        <v>40</v>
      </c>
      <c r="B9" s="33">
        <v>963754.42760859581</v>
      </c>
      <c r="C9" s="33">
        <v>254132.01826828776</v>
      </c>
      <c r="D9" s="33">
        <f>+B9+C9</f>
        <v>1217886.4458768836</v>
      </c>
    </row>
    <row r="10" spans="1:4" x14ac:dyDescent="0.2">
      <c r="A10" s="44" t="s">
        <v>41</v>
      </c>
      <c r="B10" s="33">
        <v>17456.934052567383</v>
      </c>
      <c r="C10" s="33">
        <v>0</v>
      </c>
      <c r="D10" s="33">
        <f t="shared" ref="D10:D73" si="0">+B10+C10</f>
        <v>17456.934052567383</v>
      </c>
    </row>
    <row r="11" spans="1:4" x14ac:dyDescent="0.2">
      <c r="A11" s="44" t="s">
        <v>42</v>
      </c>
      <c r="B11" s="33">
        <v>13335.651102168064</v>
      </c>
      <c r="C11" s="33">
        <v>37558.723353890819</v>
      </c>
      <c r="D11" s="33">
        <f t="shared" si="0"/>
        <v>50894.374456058882</v>
      </c>
    </row>
    <row r="12" spans="1:4" x14ac:dyDescent="0.2">
      <c r="A12" s="44" t="s">
        <v>43</v>
      </c>
      <c r="B12" s="33">
        <v>24.899000000000001</v>
      </c>
      <c r="C12" s="33">
        <v>0</v>
      </c>
      <c r="D12" s="33">
        <f t="shared" si="0"/>
        <v>24.899000000000001</v>
      </c>
    </row>
    <row r="13" spans="1:4" x14ac:dyDescent="0.2">
      <c r="A13" s="44" t="s">
        <v>44</v>
      </c>
      <c r="B13" s="33">
        <v>80194.90412974538</v>
      </c>
      <c r="C13" s="33">
        <v>3535.6669999999999</v>
      </c>
      <c r="D13" s="33">
        <f t="shared" si="0"/>
        <v>83730.571129745382</v>
      </c>
    </row>
    <row r="14" spans="1:4" x14ac:dyDescent="0.2">
      <c r="A14" s="44" t="s">
        <v>45</v>
      </c>
      <c r="B14" s="33">
        <v>442.06047999999998</v>
      </c>
      <c r="C14" s="33">
        <v>0</v>
      </c>
      <c r="D14" s="33">
        <f t="shared" si="0"/>
        <v>442.06047999999998</v>
      </c>
    </row>
    <row r="15" spans="1:4" x14ac:dyDescent="0.2">
      <c r="A15" s="44" t="s">
        <v>46</v>
      </c>
      <c r="B15" s="33">
        <v>343153.0213050826</v>
      </c>
      <c r="C15" s="33">
        <v>0</v>
      </c>
      <c r="D15" s="33">
        <f t="shared" si="0"/>
        <v>343153.0213050826</v>
      </c>
    </row>
    <row r="16" spans="1:4" x14ac:dyDescent="0.2">
      <c r="A16" s="44" t="s">
        <v>47</v>
      </c>
      <c r="B16" s="33">
        <v>31045.121485354619</v>
      </c>
      <c r="C16" s="33">
        <v>2050.2200000000003</v>
      </c>
      <c r="D16" s="33">
        <f t="shared" si="0"/>
        <v>33095.34148535462</v>
      </c>
    </row>
    <row r="17" spans="1:4" x14ac:dyDescent="0.2">
      <c r="A17" s="44" t="s">
        <v>48</v>
      </c>
      <c r="B17" s="33">
        <v>103.02332</v>
      </c>
      <c r="C17" s="33">
        <v>0</v>
      </c>
      <c r="D17" s="33">
        <f t="shared" si="0"/>
        <v>103.02332</v>
      </c>
    </row>
    <row r="18" spans="1:4" x14ac:dyDescent="0.2">
      <c r="A18" s="44" t="s">
        <v>49</v>
      </c>
      <c r="B18" s="33">
        <v>1094.86988</v>
      </c>
      <c r="C18" s="33">
        <v>0</v>
      </c>
      <c r="D18" s="33">
        <f t="shared" si="0"/>
        <v>1094.86988</v>
      </c>
    </row>
    <row r="19" spans="1:4" x14ac:dyDescent="0.2">
      <c r="A19" s="44" t="s">
        <v>50</v>
      </c>
      <c r="B19" s="33">
        <v>22770.605537056264</v>
      </c>
      <c r="C19" s="33">
        <v>3397.261</v>
      </c>
      <c r="D19" s="33">
        <f t="shared" si="0"/>
        <v>26167.866537056263</v>
      </c>
    </row>
    <row r="20" spans="1:4" x14ac:dyDescent="0.2">
      <c r="A20" s="44" t="s">
        <v>51</v>
      </c>
      <c r="B20" s="33">
        <v>313.49607000000003</v>
      </c>
      <c r="C20" s="33">
        <v>0</v>
      </c>
      <c r="D20" s="33">
        <f t="shared" si="0"/>
        <v>313.49607000000003</v>
      </c>
    </row>
    <row r="21" spans="1:4" x14ac:dyDescent="0.2">
      <c r="A21" s="44" t="s">
        <v>52</v>
      </c>
      <c r="B21" s="33">
        <v>3016.0009232492857</v>
      </c>
      <c r="C21" s="33">
        <v>0</v>
      </c>
      <c r="D21" s="33">
        <f t="shared" si="0"/>
        <v>3016.0009232492857</v>
      </c>
    </row>
    <row r="22" spans="1:4" x14ac:dyDescent="0.2">
      <c r="A22" s="44" t="s">
        <v>53</v>
      </c>
      <c r="B22" s="33">
        <v>307858.02340048575</v>
      </c>
      <c r="C22" s="33">
        <v>17655.528747659795</v>
      </c>
      <c r="D22" s="33">
        <f t="shared" si="0"/>
        <v>325513.55214814557</v>
      </c>
    </row>
    <row r="23" spans="1:4" x14ac:dyDescent="0.2">
      <c r="A23" s="44" t="s">
        <v>54</v>
      </c>
      <c r="B23" s="33">
        <v>11737.13049</v>
      </c>
      <c r="C23" s="33">
        <v>0</v>
      </c>
      <c r="D23" s="33">
        <f t="shared" si="0"/>
        <v>11737.13049</v>
      </c>
    </row>
    <row r="24" spans="1:4" x14ac:dyDescent="0.2">
      <c r="A24" s="44" t="s">
        <v>55</v>
      </c>
      <c r="B24" s="33">
        <v>21886.168731828344</v>
      </c>
      <c r="C24" s="33">
        <v>0</v>
      </c>
      <c r="D24" s="33">
        <f t="shared" si="0"/>
        <v>21886.168731828344</v>
      </c>
    </row>
    <row r="25" spans="1:4" x14ac:dyDescent="0.2">
      <c r="A25" s="44" t="s">
        <v>56</v>
      </c>
      <c r="B25" s="33">
        <v>553.20098999999993</v>
      </c>
      <c r="C25" s="33">
        <v>0</v>
      </c>
      <c r="D25" s="33">
        <f t="shared" si="0"/>
        <v>553.20098999999993</v>
      </c>
    </row>
    <row r="26" spans="1:4" x14ac:dyDescent="0.2">
      <c r="A26" s="44" t="s">
        <v>57</v>
      </c>
      <c r="B26" s="33">
        <v>5747.6772059334253</v>
      </c>
      <c r="C26" s="33">
        <v>0</v>
      </c>
      <c r="D26" s="33">
        <f t="shared" si="0"/>
        <v>5747.6772059334253</v>
      </c>
    </row>
    <row r="27" spans="1:4" x14ac:dyDescent="0.2">
      <c r="A27" s="44" t="s">
        <v>58</v>
      </c>
      <c r="B27" s="33">
        <v>48314.975118253009</v>
      </c>
      <c r="C27" s="33">
        <v>1751.1077722612176</v>
      </c>
      <c r="D27" s="33">
        <f t="shared" si="0"/>
        <v>50066.082890514226</v>
      </c>
    </row>
    <row r="28" spans="1:4" x14ac:dyDescent="0.2">
      <c r="A28" s="44" t="s">
        <v>59</v>
      </c>
      <c r="B28" s="33">
        <v>18055.168931455508</v>
      </c>
      <c r="C28" s="33">
        <v>499.62856854448961</v>
      </c>
      <c r="D28" s="33">
        <f t="shared" si="0"/>
        <v>18554.797499999997</v>
      </c>
    </row>
    <row r="29" spans="1:4" x14ac:dyDescent="0.2">
      <c r="A29" s="44" t="s">
        <v>60</v>
      </c>
      <c r="B29" s="33">
        <v>37097.905862187719</v>
      </c>
      <c r="C29" s="33">
        <v>3395.130130737381</v>
      </c>
      <c r="D29" s="33">
        <f t="shared" si="0"/>
        <v>40493.035992925099</v>
      </c>
    </row>
    <row r="30" spans="1:4" x14ac:dyDescent="0.2">
      <c r="A30" s="44" t="s">
        <v>61</v>
      </c>
      <c r="B30" s="33">
        <v>38199.963778042475</v>
      </c>
      <c r="C30" s="33">
        <v>5678.6610000000001</v>
      </c>
      <c r="D30" s="33">
        <f t="shared" si="0"/>
        <v>43878.624778042475</v>
      </c>
    </row>
    <row r="31" spans="1:4" x14ac:dyDescent="0.2">
      <c r="A31" s="44" t="s">
        <v>62</v>
      </c>
      <c r="B31" s="33">
        <v>15432.138775785616</v>
      </c>
      <c r="C31" s="33">
        <v>3714.7559999999994</v>
      </c>
      <c r="D31" s="33">
        <f t="shared" si="0"/>
        <v>19146.894775785615</v>
      </c>
    </row>
    <row r="32" spans="1:4" x14ac:dyDescent="0.2">
      <c r="A32" s="44" t="s">
        <v>63</v>
      </c>
      <c r="B32" s="33">
        <v>154618.82179535739</v>
      </c>
      <c r="C32" s="33">
        <v>2687.2391342203227</v>
      </c>
      <c r="D32" s="33">
        <f t="shared" si="0"/>
        <v>157306.06092957771</v>
      </c>
    </row>
    <row r="33" spans="1:13" x14ac:dyDescent="0.2">
      <c r="A33" s="44" t="s">
        <v>64</v>
      </c>
      <c r="B33" s="33">
        <v>19.974160000000001</v>
      </c>
      <c r="C33" s="33">
        <v>0</v>
      </c>
      <c r="D33" s="33">
        <f t="shared" si="0"/>
        <v>19.974160000000001</v>
      </c>
    </row>
    <row r="34" spans="1:13" x14ac:dyDescent="0.2">
      <c r="A34" s="44" t="s">
        <v>65</v>
      </c>
      <c r="B34" s="33">
        <v>6230.0990881778671</v>
      </c>
      <c r="C34" s="33">
        <v>0</v>
      </c>
      <c r="D34" s="33">
        <f t="shared" si="0"/>
        <v>6230.0990881778671</v>
      </c>
    </row>
    <row r="35" spans="1:13" x14ac:dyDescent="0.2">
      <c r="A35" s="44" t="s">
        <v>66</v>
      </c>
      <c r="B35" s="33">
        <v>95118.038901832711</v>
      </c>
      <c r="C35" s="33">
        <v>60782.708079052914</v>
      </c>
      <c r="D35" s="33">
        <f t="shared" si="0"/>
        <v>155900.74698088563</v>
      </c>
    </row>
    <row r="36" spans="1:13" x14ac:dyDescent="0.2">
      <c r="A36" s="44" t="s">
        <v>67</v>
      </c>
      <c r="B36" s="33">
        <v>66521.746105662634</v>
      </c>
      <c r="C36" s="33">
        <v>41958.285000000003</v>
      </c>
      <c r="D36" s="33">
        <f t="shared" si="0"/>
        <v>108480.03110566264</v>
      </c>
    </row>
    <row r="37" spans="1:13" x14ac:dyDescent="0.2">
      <c r="A37" s="44" t="s">
        <v>68</v>
      </c>
      <c r="B37" s="33">
        <v>121387.39395484913</v>
      </c>
      <c r="C37" s="33">
        <v>1256.8420682163196</v>
      </c>
      <c r="D37" s="33">
        <f t="shared" si="0"/>
        <v>122644.23602306546</v>
      </c>
    </row>
    <row r="38" spans="1:13" x14ac:dyDescent="0.2">
      <c r="A38" s="44" t="s">
        <v>69</v>
      </c>
      <c r="B38" s="33">
        <v>57857.906989719544</v>
      </c>
      <c r="C38" s="33">
        <v>26195.901233006807</v>
      </c>
      <c r="D38" s="33">
        <f t="shared" si="0"/>
        <v>84053.808222726351</v>
      </c>
    </row>
    <row r="39" spans="1:13" x14ac:dyDescent="0.2">
      <c r="A39" s="44" t="s">
        <v>70</v>
      </c>
      <c r="B39" s="33">
        <v>4.8402399999999943</v>
      </c>
      <c r="C39" s="33">
        <v>1601.2370000000001</v>
      </c>
      <c r="D39" s="33">
        <f t="shared" si="0"/>
        <v>1606.0772400000001</v>
      </c>
    </row>
    <row r="40" spans="1:13" x14ac:dyDescent="0.2">
      <c r="A40" s="44" t="s">
        <v>71</v>
      </c>
      <c r="B40" s="33">
        <v>19705.516389999997</v>
      </c>
      <c r="C40" s="33">
        <v>0</v>
      </c>
      <c r="D40" s="33">
        <f t="shared" si="0"/>
        <v>19705.516389999997</v>
      </c>
    </row>
    <row r="41" spans="1:13" x14ac:dyDescent="0.2">
      <c r="A41" s="44" t="s">
        <v>72</v>
      </c>
      <c r="B41" s="33">
        <v>47700.220794667621</v>
      </c>
      <c r="C41" s="33">
        <v>49339.322883003479</v>
      </c>
      <c r="D41" s="33">
        <f t="shared" si="0"/>
        <v>97039.543677671099</v>
      </c>
    </row>
    <row r="42" spans="1:13" x14ac:dyDescent="0.2">
      <c r="A42" s="44" t="s">
        <v>73</v>
      </c>
      <c r="B42" s="33">
        <v>102714.75408501914</v>
      </c>
      <c r="C42" s="33">
        <v>254490.85611899904</v>
      </c>
      <c r="D42" s="33">
        <f t="shared" si="0"/>
        <v>357205.61020401819</v>
      </c>
    </row>
    <row r="43" spans="1:13" x14ac:dyDescent="0.2">
      <c r="A43" s="44" t="s">
        <v>74</v>
      </c>
      <c r="B43" s="33">
        <v>26114.668061577446</v>
      </c>
      <c r="C43" s="33">
        <v>7.2</v>
      </c>
      <c r="D43" s="33">
        <f t="shared" si="0"/>
        <v>26121.868061577446</v>
      </c>
    </row>
    <row r="44" spans="1:13" x14ac:dyDescent="0.2">
      <c r="A44" s="44" t="s">
        <v>75</v>
      </c>
      <c r="B44" s="33">
        <v>150367.11533016397</v>
      </c>
      <c r="C44" s="33">
        <v>4428.5770000000011</v>
      </c>
      <c r="D44" s="33">
        <f t="shared" si="0"/>
        <v>154795.69233016396</v>
      </c>
      <c r="F44" s="17"/>
      <c r="G44" s="17"/>
      <c r="H44" s="17"/>
      <c r="I44" s="17"/>
      <c r="J44" s="17"/>
      <c r="K44" s="17"/>
      <c r="L44" s="17"/>
      <c r="M44" s="17"/>
    </row>
    <row r="45" spans="1:13" x14ac:dyDescent="0.2">
      <c r="A45" s="44" t="s">
        <v>269</v>
      </c>
      <c r="B45" s="33">
        <v>0</v>
      </c>
      <c r="C45" s="33">
        <v>0</v>
      </c>
      <c r="D45" s="33">
        <f t="shared" si="0"/>
        <v>0</v>
      </c>
    </row>
    <row r="46" spans="1:13" x14ac:dyDescent="0.2">
      <c r="A46" s="44" t="s">
        <v>270</v>
      </c>
      <c r="B46" s="33">
        <v>0</v>
      </c>
      <c r="C46" s="33">
        <v>0</v>
      </c>
      <c r="D46" s="33">
        <f t="shared" si="0"/>
        <v>0</v>
      </c>
    </row>
    <row r="47" spans="1:13" x14ac:dyDescent="0.2">
      <c r="A47" s="44" t="s">
        <v>76</v>
      </c>
      <c r="B47" s="33">
        <v>161512.31688362878</v>
      </c>
      <c r="C47" s="33">
        <v>46414.347600343375</v>
      </c>
      <c r="D47" s="33">
        <f t="shared" si="0"/>
        <v>207926.66448397216</v>
      </c>
    </row>
    <row r="48" spans="1:13" x14ac:dyDescent="0.2">
      <c r="A48" s="44" t="s">
        <v>77</v>
      </c>
      <c r="B48" s="33">
        <v>14354.342220000002</v>
      </c>
      <c r="C48" s="33">
        <v>0</v>
      </c>
      <c r="D48" s="33">
        <f t="shared" si="0"/>
        <v>14354.342220000002</v>
      </c>
    </row>
    <row r="49" spans="1:4" x14ac:dyDescent="0.2">
      <c r="A49" s="44" t="s">
        <v>78</v>
      </c>
      <c r="B49" s="33">
        <v>39922.705880131914</v>
      </c>
      <c r="C49" s="33">
        <v>21432.032059868077</v>
      </c>
      <c r="D49" s="33">
        <f t="shared" si="0"/>
        <v>61354.737939999992</v>
      </c>
    </row>
    <row r="50" spans="1:4" x14ac:dyDescent="0.2">
      <c r="A50" s="44" t="s">
        <v>79</v>
      </c>
      <c r="B50" s="33">
        <v>11653.66957107316</v>
      </c>
      <c r="C50" s="33">
        <v>1741.1759999999999</v>
      </c>
      <c r="D50" s="33">
        <f t="shared" si="0"/>
        <v>13394.84557107316</v>
      </c>
    </row>
    <row r="51" spans="1:4" x14ac:dyDescent="0.2">
      <c r="A51" s="44" t="s">
        <v>80</v>
      </c>
      <c r="B51" s="33">
        <v>77166.510357419815</v>
      </c>
      <c r="C51" s="33">
        <v>57150.771422043596</v>
      </c>
      <c r="D51" s="33">
        <f t="shared" si="0"/>
        <v>134317.2817794634</v>
      </c>
    </row>
    <row r="52" spans="1:4" ht="12.75" customHeight="1" x14ac:dyDescent="0.2">
      <c r="A52" s="44" t="s">
        <v>81</v>
      </c>
      <c r="B52" s="33">
        <v>9705.4647213811932</v>
      </c>
      <c r="C52" s="33">
        <v>2978.44</v>
      </c>
      <c r="D52" s="33">
        <f t="shared" si="0"/>
        <v>12683.904721381194</v>
      </c>
    </row>
    <row r="53" spans="1:4" x14ac:dyDescent="0.2">
      <c r="A53" s="44" t="s">
        <v>82</v>
      </c>
      <c r="B53" s="33">
        <v>36176.557276978041</v>
      </c>
      <c r="C53" s="33">
        <v>14462.736925678775</v>
      </c>
      <c r="D53" s="33">
        <f t="shared" si="0"/>
        <v>50639.29420265682</v>
      </c>
    </row>
    <row r="54" spans="1:4" x14ac:dyDescent="0.2">
      <c r="A54" s="44" t="s">
        <v>83</v>
      </c>
      <c r="B54" s="33">
        <v>18614.816000000003</v>
      </c>
      <c r="C54" s="33">
        <v>0</v>
      </c>
      <c r="D54" s="33">
        <f t="shared" si="0"/>
        <v>18614.816000000003</v>
      </c>
    </row>
    <row r="55" spans="1:4" x14ac:dyDescent="0.2">
      <c r="A55" s="1" t="s">
        <v>84</v>
      </c>
      <c r="B55" s="33">
        <v>118.03489175009315</v>
      </c>
      <c r="C55" s="33">
        <v>0</v>
      </c>
      <c r="D55" s="33">
        <f t="shared" si="0"/>
        <v>118.03489175009315</v>
      </c>
    </row>
    <row r="56" spans="1:4" x14ac:dyDescent="0.2">
      <c r="A56" s="44" t="s">
        <v>85</v>
      </c>
      <c r="B56" s="33">
        <v>40872.898382949745</v>
      </c>
      <c r="C56" s="33">
        <v>17187.545307050266</v>
      </c>
      <c r="D56" s="33">
        <f t="shared" si="0"/>
        <v>58060.443690000015</v>
      </c>
    </row>
    <row r="57" spans="1:4" x14ac:dyDescent="0.2">
      <c r="A57" s="44" t="s">
        <v>403</v>
      </c>
      <c r="B57" s="33">
        <v>329931.7276803545</v>
      </c>
      <c r="C57" s="33">
        <v>252928.06660550446</v>
      </c>
      <c r="D57" s="33">
        <f t="shared" si="0"/>
        <v>582859.79428585898</v>
      </c>
    </row>
    <row r="58" spans="1:4" x14ac:dyDescent="0.2">
      <c r="A58" s="44" t="s">
        <v>86</v>
      </c>
      <c r="B58" s="33">
        <v>4617.3082800000002</v>
      </c>
      <c r="C58" s="33">
        <v>0</v>
      </c>
      <c r="D58" s="33">
        <f t="shared" si="0"/>
        <v>4617.3082800000002</v>
      </c>
    </row>
    <row r="59" spans="1:4" x14ac:dyDescent="0.2">
      <c r="A59" s="44" t="s">
        <v>87</v>
      </c>
      <c r="B59" s="33">
        <v>19056.7606192194</v>
      </c>
      <c r="C59" s="33">
        <v>23785.688650780605</v>
      </c>
      <c r="D59" s="33">
        <f t="shared" si="0"/>
        <v>42842.449270000005</v>
      </c>
    </row>
    <row r="60" spans="1:4" x14ac:dyDescent="0.2">
      <c r="A60" s="44" t="s">
        <v>88</v>
      </c>
      <c r="B60" s="33">
        <v>447.30712999999997</v>
      </c>
      <c r="C60" s="33">
        <v>0</v>
      </c>
      <c r="D60" s="33">
        <f t="shared" si="0"/>
        <v>447.30712999999997</v>
      </c>
    </row>
    <row r="61" spans="1:4" x14ac:dyDescent="0.2">
      <c r="A61" s="44" t="s">
        <v>89</v>
      </c>
      <c r="B61" s="33">
        <v>26286.792534793465</v>
      </c>
      <c r="C61" s="33">
        <v>1198.9114811759775</v>
      </c>
      <c r="D61" s="33">
        <f t="shared" si="0"/>
        <v>27485.704015969444</v>
      </c>
    </row>
    <row r="62" spans="1:4" x14ac:dyDescent="0.2">
      <c r="A62" s="44" t="s">
        <v>90</v>
      </c>
      <c r="B62" s="33">
        <v>27227.81402941747</v>
      </c>
      <c r="C62" s="33">
        <v>16942.821</v>
      </c>
      <c r="D62" s="33">
        <f t="shared" si="0"/>
        <v>44170.63502941747</v>
      </c>
    </row>
    <row r="63" spans="1:4" x14ac:dyDescent="0.2">
      <c r="A63" s="44" t="s">
        <v>91</v>
      </c>
      <c r="B63" s="33">
        <v>112384.48931690233</v>
      </c>
      <c r="C63" s="33">
        <v>12435.48922200215</v>
      </c>
      <c r="D63" s="33">
        <f t="shared" si="0"/>
        <v>124819.97853890448</v>
      </c>
    </row>
    <row r="64" spans="1:4" x14ac:dyDescent="0.2">
      <c r="A64" s="44" t="s">
        <v>92</v>
      </c>
      <c r="B64" s="33">
        <v>62845.654002430281</v>
      </c>
      <c r="C64" s="33">
        <v>7979.3443489471829</v>
      </c>
      <c r="D64" s="33">
        <f t="shared" si="0"/>
        <v>70824.998351377464</v>
      </c>
    </row>
    <row r="65" spans="1:4" x14ac:dyDescent="0.2">
      <c r="A65" s="44" t="s">
        <v>93</v>
      </c>
      <c r="B65" s="33">
        <v>9645.8558200000007</v>
      </c>
      <c r="C65" s="33">
        <v>0</v>
      </c>
      <c r="D65" s="33">
        <f t="shared" si="0"/>
        <v>9645.8558200000007</v>
      </c>
    </row>
    <row r="66" spans="1:4" x14ac:dyDescent="0.2">
      <c r="A66" s="44" t="s">
        <v>94</v>
      </c>
      <c r="B66" s="33">
        <v>29566.602175931825</v>
      </c>
      <c r="C66" s="33">
        <v>11588.668607148536</v>
      </c>
      <c r="D66" s="33">
        <f t="shared" si="0"/>
        <v>41155.270783080363</v>
      </c>
    </row>
    <row r="67" spans="1:4" x14ac:dyDescent="0.2">
      <c r="A67" s="44" t="s">
        <v>95</v>
      </c>
      <c r="B67" s="33">
        <v>466.42586690845854</v>
      </c>
      <c r="C67" s="33">
        <v>0</v>
      </c>
      <c r="D67" s="33">
        <f t="shared" si="0"/>
        <v>466.42586690845854</v>
      </c>
    </row>
    <row r="68" spans="1:4" x14ac:dyDescent="0.2">
      <c r="A68" s="44" t="s">
        <v>96</v>
      </c>
      <c r="B68" s="33">
        <v>312805.32606661547</v>
      </c>
      <c r="C68" s="33">
        <v>453714.55677549756</v>
      </c>
      <c r="D68" s="33">
        <f t="shared" si="0"/>
        <v>766519.88284211303</v>
      </c>
    </row>
    <row r="69" spans="1:4" x14ac:dyDescent="0.2">
      <c r="A69" s="44" t="s">
        <v>97</v>
      </c>
      <c r="B69" s="33">
        <v>485.13553999999993</v>
      </c>
      <c r="C69" s="33">
        <v>0</v>
      </c>
      <c r="D69" s="33">
        <f t="shared" si="0"/>
        <v>485.13553999999993</v>
      </c>
    </row>
    <row r="70" spans="1:4" x14ac:dyDescent="0.2">
      <c r="A70" s="44" t="s">
        <v>98</v>
      </c>
      <c r="B70" s="33">
        <v>29098.769909999999</v>
      </c>
      <c r="C70" s="33">
        <v>0</v>
      </c>
      <c r="D70" s="33">
        <f t="shared" si="0"/>
        <v>29098.769909999999</v>
      </c>
    </row>
    <row r="71" spans="1:4" x14ac:dyDescent="0.2">
      <c r="A71" s="44" t="s">
        <v>99</v>
      </c>
      <c r="B71" s="33">
        <v>18.882560000000002</v>
      </c>
      <c r="C71" s="33">
        <v>0</v>
      </c>
      <c r="D71" s="33">
        <f t="shared" si="0"/>
        <v>18.882560000000002</v>
      </c>
    </row>
    <row r="72" spans="1:4" x14ac:dyDescent="0.2">
      <c r="A72" s="44" t="s">
        <v>100</v>
      </c>
      <c r="B72" s="33">
        <v>220.74055999999999</v>
      </c>
      <c r="C72" s="33">
        <v>0</v>
      </c>
      <c r="D72" s="33">
        <f t="shared" si="0"/>
        <v>220.74055999999999</v>
      </c>
    </row>
    <row r="73" spans="1:4" x14ac:dyDescent="0.2">
      <c r="A73" s="44" t="s">
        <v>101</v>
      </c>
      <c r="B73" s="33">
        <v>14355.767771853183</v>
      </c>
      <c r="C73" s="33">
        <v>0</v>
      </c>
      <c r="D73" s="33">
        <f t="shared" si="0"/>
        <v>14355.767771853183</v>
      </c>
    </row>
    <row r="74" spans="1:4" x14ac:dyDescent="0.2">
      <c r="A74" s="45" t="s">
        <v>102</v>
      </c>
      <c r="B74" s="33">
        <v>23189.801522475285</v>
      </c>
      <c r="C74" s="33">
        <v>2127.8669775247195</v>
      </c>
      <c r="D74" s="33">
        <f t="shared" ref="D74:D137" si="1">+B74+C74</f>
        <v>25317.668500000003</v>
      </c>
    </row>
    <row r="75" spans="1:4" ht="12.75" customHeight="1" x14ac:dyDescent="0.2">
      <c r="A75" s="44" t="s">
        <v>103</v>
      </c>
      <c r="B75" s="33">
        <v>33706.964482494193</v>
      </c>
      <c r="C75" s="33">
        <v>7944.1205131995048</v>
      </c>
      <c r="D75" s="33">
        <f t="shared" si="1"/>
        <v>41651.084995693702</v>
      </c>
    </row>
    <row r="76" spans="1:4" x14ac:dyDescent="0.2">
      <c r="A76" s="44" t="s">
        <v>104</v>
      </c>
      <c r="B76" s="33">
        <v>1842.1366799999998</v>
      </c>
      <c r="C76" s="33">
        <v>0</v>
      </c>
      <c r="D76" s="33">
        <f t="shared" si="1"/>
        <v>1842.1366799999998</v>
      </c>
    </row>
    <row r="77" spans="1:4" x14ac:dyDescent="0.2">
      <c r="A77" s="44" t="s">
        <v>105</v>
      </c>
      <c r="B77" s="33">
        <v>70398.322903663357</v>
      </c>
      <c r="C77" s="33">
        <v>10777.564016955213</v>
      </c>
      <c r="D77" s="33">
        <f t="shared" si="1"/>
        <v>81175.886920618563</v>
      </c>
    </row>
    <row r="78" spans="1:4" x14ac:dyDescent="0.2">
      <c r="A78" s="44" t="s">
        <v>106</v>
      </c>
      <c r="B78" s="33">
        <v>0</v>
      </c>
      <c r="C78" s="33">
        <v>0</v>
      </c>
      <c r="D78" s="33">
        <f t="shared" si="1"/>
        <v>0</v>
      </c>
    </row>
    <row r="79" spans="1:4" x14ac:dyDescent="0.2">
      <c r="A79" s="44" t="s">
        <v>107</v>
      </c>
      <c r="B79" s="33">
        <v>0</v>
      </c>
      <c r="C79" s="33">
        <v>0</v>
      </c>
      <c r="D79" s="33">
        <f t="shared" si="1"/>
        <v>0</v>
      </c>
    </row>
    <row r="80" spans="1:4" ht="12.75" customHeight="1" x14ac:dyDescent="0.2">
      <c r="A80" s="44" t="s">
        <v>108</v>
      </c>
      <c r="B80" s="33">
        <v>56.732420000000005</v>
      </c>
      <c r="C80" s="33">
        <v>0</v>
      </c>
      <c r="D80" s="33">
        <f t="shared" si="1"/>
        <v>56.732420000000005</v>
      </c>
    </row>
    <row r="81" spans="1:4" x14ac:dyDescent="0.2">
      <c r="A81" s="44" t="s">
        <v>109</v>
      </c>
      <c r="B81" s="33">
        <v>66636.095315541665</v>
      </c>
      <c r="C81" s="33">
        <v>6516.6281072281981</v>
      </c>
      <c r="D81" s="33">
        <f t="shared" si="1"/>
        <v>73152.723422769865</v>
      </c>
    </row>
    <row r="82" spans="1:4" x14ac:dyDescent="0.2">
      <c r="A82" s="44" t="s">
        <v>110</v>
      </c>
      <c r="B82" s="33">
        <v>84351.134274733282</v>
      </c>
      <c r="C82" s="33">
        <v>6353.898335266711</v>
      </c>
      <c r="D82" s="33">
        <f t="shared" si="1"/>
        <v>90705.032609999995</v>
      </c>
    </row>
    <row r="83" spans="1:4" x14ac:dyDescent="0.2">
      <c r="A83" s="44" t="s">
        <v>111</v>
      </c>
      <c r="B83" s="33">
        <v>32878.004710000001</v>
      </c>
      <c r="C83" s="33">
        <v>2466</v>
      </c>
      <c r="D83" s="33">
        <f t="shared" si="1"/>
        <v>35344.004710000001</v>
      </c>
    </row>
    <row r="84" spans="1:4" x14ac:dyDescent="0.2">
      <c r="A84" s="44" t="s">
        <v>112</v>
      </c>
      <c r="B84" s="33">
        <v>9044.2996299999995</v>
      </c>
      <c r="C84" s="33">
        <v>0</v>
      </c>
      <c r="D84" s="33">
        <f t="shared" si="1"/>
        <v>9044.2996299999995</v>
      </c>
    </row>
    <row r="85" spans="1:4" x14ac:dyDescent="0.2">
      <c r="A85" s="44" t="s">
        <v>113</v>
      </c>
      <c r="B85" s="33">
        <v>112639.07963353593</v>
      </c>
      <c r="C85" s="33">
        <v>84095.530869195412</v>
      </c>
      <c r="D85" s="33">
        <f t="shared" si="1"/>
        <v>196734.61050273135</v>
      </c>
    </row>
    <row r="86" spans="1:4" x14ac:dyDescent="0.2">
      <c r="A86" s="44" t="s">
        <v>114</v>
      </c>
      <c r="B86" s="33">
        <v>45958.539410201221</v>
      </c>
      <c r="C86" s="33">
        <v>21888</v>
      </c>
      <c r="D86" s="33">
        <f t="shared" si="1"/>
        <v>67846.539410201221</v>
      </c>
    </row>
    <row r="87" spans="1:4" x14ac:dyDescent="0.2">
      <c r="A87" s="44" t="s">
        <v>115</v>
      </c>
      <c r="B87" s="33">
        <v>57.838750470748977</v>
      </c>
      <c r="C87" s="33">
        <v>0</v>
      </c>
      <c r="D87" s="33">
        <f t="shared" si="1"/>
        <v>57.838750470748977</v>
      </c>
    </row>
    <row r="88" spans="1:4" ht="12.75" customHeight="1" x14ac:dyDescent="0.2">
      <c r="A88" s="44" t="s">
        <v>116</v>
      </c>
      <c r="B88" s="33">
        <v>0</v>
      </c>
      <c r="C88" s="33">
        <v>0</v>
      </c>
      <c r="D88" s="33">
        <f t="shared" si="1"/>
        <v>0</v>
      </c>
    </row>
    <row r="89" spans="1:4" ht="12.75" customHeight="1" x14ac:dyDescent="0.2">
      <c r="A89" s="44" t="s">
        <v>117</v>
      </c>
      <c r="B89" s="33">
        <v>240119.00423262481</v>
      </c>
      <c r="C89" s="33">
        <v>8247.2598373751734</v>
      </c>
      <c r="D89" s="33">
        <f t="shared" si="1"/>
        <v>248366.26406999998</v>
      </c>
    </row>
    <row r="90" spans="1:4" ht="12.75" customHeight="1" x14ac:dyDescent="0.2">
      <c r="A90" s="44" t="s">
        <v>118</v>
      </c>
      <c r="B90" s="33">
        <v>130579.04189526447</v>
      </c>
      <c r="C90" s="33">
        <v>7887.5061472644102</v>
      </c>
      <c r="D90" s="33">
        <f t="shared" si="1"/>
        <v>138466.54804252888</v>
      </c>
    </row>
    <row r="91" spans="1:4" ht="12.75" customHeight="1" x14ac:dyDescent="0.2">
      <c r="A91" s="44" t="s">
        <v>119</v>
      </c>
      <c r="B91" s="33">
        <v>31918.460597803998</v>
      </c>
      <c r="C91" s="33">
        <v>33863.161</v>
      </c>
      <c r="D91" s="33">
        <f t="shared" si="1"/>
        <v>65781.621597803998</v>
      </c>
    </row>
    <row r="92" spans="1:4" ht="12.75" customHeight="1" x14ac:dyDescent="0.2">
      <c r="A92" s="44" t="s">
        <v>120</v>
      </c>
      <c r="B92" s="33">
        <v>117834.47805740713</v>
      </c>
      <c r="C92" s="33">
        <v>208779.08003237547</v>
      </c>
      <c r="D92" s="33">
        <f t="shared" si="1"/>
        <v>326613.5580897826</v>
      </c>
    </row>
    <row r="93" spans="1:4" ht="12.75" customHeight="1" x14ac:dyDescent="0.2">
      <c r="A93" s="44" t="s">
        <v>121</v>
      </c>
      <c r="B93" s="33">
        <v>0</v>
      </c>
      <c r="C93" s="33">
        <v>0</v>
      </c>
      <c r="D93" s="33">
        <f t="shared" si="1"/>
        <v>0</v>
      </c>
    </row>
    <row r="94" spans="1:4" ht="12.75" customHeight="1" x14ac:dyDescent="0.2">
      <c r="A94" s="44" t="s">
        <v>122</v>
      </c>
      <c r="B94" s="33">
        <v>364.46674947211568</v>
      </c>
      <c r="C94" s="33">
        <v>2981.2469999999998</v>
      </c>
      <c r="D94" s="33">
        <f t="shared" si="1"/>
        <v>3345.7137494721155</v>
      </c>
    </row>
    <row r="95" spans="1:4" ht="12.75" customHeight="1" x14ac:dyDescent="0.2">
      <c r="A95" s="44" t="s">
        <v>123</v>
      </c>
      <c r="B95" s="33">
        <v>142.86432000000002</v>
      </c>
      <c r="C95" s="33">
        <v>0</v>
      </c>
      <c r="D95" s="33">
        <f t="shared" si="1"/>
        <v>142.86432000000002</v>
      </c>
    </row>
    <row r="96" spans="1:4" ht="12.75" customHeight="1" x14ac:dyDescent="0.2">
      <c r="A96" s="44" t="s">
        <v>124</v>
      </c>
      <c r="B96" s="33">
        <v>9774.5274756874933</v>
      </c>
      <c r="C96" s="33">
        <v>0</v>
      </c>
      <c r="D96" s="33">
        <f t="shared" si="1"/>
        <v>9774.5274756874933</v>
      </c>
    </row>
    <row r="97" spans="1:4" ht="12.75" customHeight="1" x14ac:dyDescent="0.2">
      <c r="A97" s="44" t="s">
        <v>125</v>
      </c>
      <c r="B97" s="33">
        <v>2193.0672700000005</v>
      </c>
      <c r="C97" s="33">
        <v>3748.902</v>
      </c>
      <c r="D97" s="33">
        <f t="shared" si="1"/>
        <v>5941.9692700000005</v>
      </c>
    </row>
    <row r="98" spans="1:4" ht="12.75" customHeight="1" x14ac:dyDescent="0.2">
      <c r="A98" s="44" t="s">
        <v>126</v>
      </c>
      <c r="B98" s="33">
        <v>57684.576855729334</v>
      </c>
      <c r="C98" s="33">
        <v>571746.02624831453</v>
      </c>
      <c r="D98" s="33">
        <f t="shared" si="1"/>
        <v>629430.60310404387</v>
      </c>
    </row>
    <row r="99" spans="1:4" ht="12.75" customHeight="1" x14ac:dyDescent="0.2">
      <c r="A99" s="44" t="s">
        <v>127</v>
      </c>
      <c r="B99" s="33">
        <v>21506.198786311015</v>
      </c>
      <c r="C99" s="33">
        <v>0</v>
      </c>
      <c r="D99" s="33">
        <f t="shared" si="1"/>
        <v>21506.198786311015</v>
      </c>
    </row>
    <row r="100" spans="1:4" ht="12.75" customHeight="1" x14ac:dyDescent="0.2">
      <c r="A100" s="44" t="s">
        <v>128</v>
      </c>
      <c r="B100" s="33">
        <v>182307.80423445092</v>
      </c>
      <c r="C100" s="33">
        <v>326309.22653607838</v>
      </c>
      <c r="D100" s="33">
        <f t="shared" si="1"/>
        <v>508617.03077052929</v>
      </c>
    </row>
    <row r="101" spans="1:4" ht="12.75" customHeight="1" x14ac:dyDescent="0.2">
      <c r="A101" s="44" t="s">
        <v>129</v>
      </c>
      <c r="B101" s="33">
        <v>690.80183</v>
      </c>
      <c r="C101" s="33">
        <v>0</v>
      </c>
      <c r="D101" s="33">
        <f t="shared" si="1"/>
        <v>690.80183</v>
      </c>
    </row>
    <row r="102" spans="1:4" x14ac:dyDescent="0.2">
      <c r="A102" s="44" t="s">
        <v>130</v>
      </c>
      <c r="B102" s="33">
        <v>13352.539004029315</v>
      </c>
      <c r="C102" s="33">
        <v>24.768000000000001</v>
      </c>
      <c r="D102" s="33">
        <f t="shared" si="1"/>
        <v>13377.307004029315</v>
      </c>
    </row>
    <row r="103" spans="1:4" x14ac:dyDescent="0.2">
      <c r="A103" s="44" t="s">
        <v>131</v>
      </c>
      <c r="B103" s="33">
        <v>40684.629832348335</v>
      </c>
      <c r="C103" s="33">
        <v>15836.127496142533</v>
      </c>
      <c r="D103" s="33">
        <f t="shared" si="1"/>
        <v>56520.757328490872</v>
      </c>
    </row>
    <row r="104" spans="1:4" x14ac:dyDescent="0.2">
      <c r="A104" s="44" t="s">
        <v>132</v>
      </c>
      <c r="B104" s="33">
        <v>65990.470092599615</v>
      </c>
      <c r="C104" s="33">
        <v>1254.5092674003834</v>
      </c>
      <c r="D104" s="33">
        <f t="shared" si="1"/>
        <v>67244.979359999998</v>
      </c>
    </row>
    <row r="105" spans="1:4" x14ac:dyDescent="0.2">
      <c r="A105" s="44" t="s">
        <v>133</v>
      </c>
      <c r="B105" s="33">
        <v>171.69785304682648</v>
      </c>
      <c r="C105" s="33">
        <v>0</v>
      </c>
      <c r="D105" s="33">
        <f t="shared" si="1"/>
        <v>171.69785304682648</v>
      </c>
    </row>
    <row r="106" spans="1:4" ht="12.75" customHeight="1" x14ac:dyDescent="0.2">
      <c r="A106" s="44" t="s">
        <v>134</v>
      </c>
      <c r="B106" s="33">
        <v>96577.520346267498</v>
      </c>
      <c r="C106" s="33">
        <v>439855.57357307419</v>
      </c>
      <c r="D106" s="33">
        <f t="shared" si="1"/>
        <v>536433.09391934169</v>
      </c>
    </row>
    <row r="107" spans="1:4" x14ac:dyDescent="0.2">
      <c r="A107" s="44" t="s">
        <v>135</v>
      </c>
      <c r="B107" s="33">
        <v>37914.51934907907</v>
      </c>
      <c r="C107" s="33">
        <v>12049.924790022911</v>
      </c>
      <c r="D107" s="33">
        <f t="shared" si="1"/>
        <v>49964.444139101979</v>
      </c>
    </row>
    <row r="108" spans="1:4" x14ac:dyDescent="0.2">
      <c r="A108" s="44" t="s">
        <v>136</v>
      </c>
      <c r="B108" s="33">
        <v>69657.738232899399</v>
      </c>
      <c r="C108" s="33">
        <v>49377.455997100631</v>
      </c>
      <c r="D108" s="33">
        <f t="shared" si="1"/>
        <v>119035.19423000002</v>
      </c>
    </row>
    <row r="109" spans="1:4" x14ac:dyDescent="0.2">
      <c r="A109" s="44" t="s">
        <v>137</v>
      </c>
      <c r="B109" s="33">
        <v>25164.673919464662</v>
      </c>
      <c r="C109" s="33">
        <v>8092.2000000000007</v>
      </c>
      <c r="D109" s="33">
        <f t="shared" si="1"/>
        <v>33256.873919464662</v>
      </c>
    </row>
    <row r="110" spans="1:4" x14ac:dyDescent="0.2">
      <c r="A110" s="44" t="s">
        <v>138</v>
      </c>
      <c r="B110" s="33">
        <v>15116.297980000001</v>
      </c>
      <c r="C110" s="33">
        <v>0</v>
      </c>
      <c r="D110" s="33">
        <f t="shared" si="1"/>
        <v>15116.297980000001</v>
      </c>
    </row>
    <row r="111" spans="1:4" x14ac:dyDescent="0.2">
      <c r="A111" s="44" t="s">
        <v>139</v>
      </c>
      <c r="B111" s="33">
        <v>702.73657139237355</v>
      </c>
      <c r="C111" s="33">
        <v>0</v>
      </c>
      <c r="D111" s="33">
        <f t="shared" si="1"/>
        <v>702.73657139237355</v>
      </c>
    </row>
    <row r="112" spans="1:4" x14ac:dyDescent="0.2">
      <c r="A112" s="44" t="s">
        <v>140</v>
      </c>
      <c r="B112" s="33">
        <v>0</v>
      </c>
      <c r="C112" s="33">
        <v>0</v>
      </c>
      <c r="D112" s="33">
        <f t="shared" si="1"/>
        <v>0</v>
      </c>
    </row>
    <row r="113" spans="1:4" x14ac:dyDescent="0.2">
      <c r="A113" s="44" t="s">
        <v>141</v>
      </c>
      <c r="B113" s="33">
        <v>127664.24394810367</v>
      </c>
      <c r="C113" s="33">
        <v>8088.7234236886916</v>
      </c>
      <c r="D113" s="33">
        <f t="shared" si="1"/>
        <v>135752.96737179236</v>
      </c>
    </row>
    <row r="114" spans="1:4" x14ac:dyDescent="0.2">
      <c r="A114" s="44" t="s">
        <v>142</v>
      </c>
      <c r="B114" s="33">
        <v>111589.57895715366</v>
      </c>
      <c r="C114" s="33">
        <v>64541.512304521915</v>
      </c>
      <c r="D114" s="33">
        <f t="shared" si="1"/>
        <v>176131.09126167558</v>
      </c>
    </row>
    <row r="115" spans="1:4" x14ac:dyDescent="0.2">
      <c r="A115" s="44" t="s">
        <v>143</v>
      </c>
      <c r="B115" s="33">
        <v>17653.528936748229</v>
      </c>
      <c r="C115" s="33">
        <v>9366.762999999999</v>
      </c>
      <c r="D115" s="33">
        <f t="shared" si="1"/>
        <v>27020.291936748228</v>
      </c>
    </row>
    <row r="116" spans="1:4" x14ac:dyDescent="0.2">
      <c r="A116" s="44" t="s">
        <v>144</v>
      </c>
      <c r="B116" s="33">
        <v>12242.89127</v>
      </c>
      <c r="C116" s="33">
        <v>0</v>
      </c>
      <c r="D116" s="33">
        <f t="shared" si="1"/>
        <v>12242.89127</v>
      </c>
    </row>
    <row r="117" spans="1:4" x14ac:dyDescent="0.2">
      <c r="A117" s="44" t="s">
        <v>145</v>
      </c>
      <c r="B117" s="33">
        <v>168931.51266429186</v>
      </c>
      <c r="C117" s="33">
        <v>124657.35082862832</v>
      </c>
      <c r="D117" s="33">
        <f t="shared" si="1"/>
        <v>293588.86349292018</v>
      </c>
    </row>
    <row r="118" spans="1:4" x14ac:dyDescent="0.2">
      <c r="A118" s="44" t="s">
        <v>146</v>
      </c>
      <c r="B118" s="33">
        <v>177.10970588995156</v>
      </c>
      <c r="C118" s="33">
        <v>0</v>
      </c>
      <c r="D118" s="33">
        <f t="shared" si="1"/>
        <v>177.10970588995156</v>
      </c>
    </row>
    <row r="119" spans="1:4" x14ac:dyDescent="0.2">
      <c r="A119" s="44" t="s">
        <v>147</v>
      </c>
      <c r="B119" s="33">
        <v>323.81655000000001</v>
      </c>
      <c r="C119" s="33">
        <v>0</v>
      </c>
      <c r="D119" s="33">
        <f t="shared" si="1"/>
        <v>323.81655000000001</v>
      </c>
    </row>
    <row r="120" spans="1:4" x14ac:dyDescent="0.2">
      <c r="A120" s="44" t="s">
        <v>148</v>
      </c>
      <c r="B120" s="33">
        <v>38604.829470803197</v>
      </c>
      <c r="C120" s="33">
        <v>57012.505281970363</v>
      </c>
      <c r="D120" s="33">
        <f t="shared" si="1"/>
        <v>95617.33475277356</v>
      </c>
    </row>
    <row r="121" spans="1:4" x14ac:dyDescent="0.2">
      <c r="A121" s="44" t="s">
        <v>149</v>
      </c>
      <c r="B121" s="33">
        <v>9435.0409599888226</v>
      </c>
      <c r="C121" s="33">
        <v>0</v>
      </c>
      <c r="D121" s="33">
        <f t="shared" si="1"/>
        <v>9435.0409599888226</v>
      </c>
    </row>
    <row r="122" spans="1:4" x14ac:dyDescent="0.2">
      <c r="A122" s="44" t="s">
        <v>150</v>
      </c>
      <c r="B122" s="33">
        <v>64823.830476201721</v>
      </c>
      <c r="C122" s="33">
        <v>2277.0030000000002</v>
      </c>
      <c r="D122" s="33">
        <f t="shared" si="1"/>
        <v>67100.833476201718</v>
      </c>
    </row>
    <row r="123" spans="1:4" x14ac:dyDescent="0.2">
      <c r="A123" s="44" t="s">
        <v>151</v>
      </c>
      <c r="B123" s="33">
        <v>2147.2399999999998</v>
      </c>
      <c r="C123" s="33">
        <v>0</v>
      </c>
      <c r="D123" s="33">
        <f t="shared" si="1"/>
        <v>2147.2399999999998</v>
      </c>
    </row>
    <row r="124" spans="1:4" x14ac:dyDescent="0.2">
      <c r="A124" s="44" t="s">
        <v>152</v>
      </c>
      <c r="B124" s="33">
        <v>27660.330461567835</v>
      </c>
      <c r="C124" s="33">
        <v>583.96514449849656</v>
      </c>
      <c r="D124" s="33">
        <f t="shared" si="1"/>
        <v>28244.295606066331</v>
      </c>
    </row>
    <row r="125" spans="1:4" x14ac:dyDescent="0.2">
      <c r="A125" s="44" t="s">
        <v>153</v>
      </c>
      <c r="B125" s="33">
        <v>11345.527293804496</v>
      </c>
      <c r="C125" s="33">
        <v>2553.6499999999996</v>
      </c>
      <c r="D125" s="33">
        <f t="shared" si="1"/>
        <v>13899.177293804496</v>
      </c>
    </row>
    <row r="126" spans="1:4" x14ac:dyDescent="0.2">
      <c r="A126" s="44" t="s">
        <v>154</v>
      </c>
      <c r="B126" s="33">
        <v>30715.816388038751</v>
      </c>
      <c r="C126" s="33">
        <v>2187.3670000000002</v>
      </c>
      <c r="D126" s="33">
        <f t="shared" si="1"/>
        <v>32903.183388038749</v>
      </c>
    </row>
    <row r="127" spans="1:4" x14ac:dyDescent="0.2">
      <c r="A127" s="44" t="s">
        <v>155</v>
      </c>
      <c r="B127" s="33">
        <v>128704.23279290307</v>
      </c>
      <c r="C127" s="33">
        <v>14492.577578150213</v>
      </c>
      <c r="D127" s="33">
        <f t="shared" si="1"/>
        <v>143196.81037105329</v>
      </c>
    </row>
    <row r="128" spans="1:4" x14ac:dyDescent="0.2">
      <c r="A128" s="44" t="s">
        <v>156</v>
      </c>
      <c r="B128" s="33">
        <v>119218.72385991349</v>
      </c>
      <c r="C128" s="33">
        <v>77143.33217680121</v>
      </c>
      <c r="D128" s="33">
        <f t="shared" si="1"/>
        <v>196362.0560367147</v>
      </c>
    </row>
    <row r="129" spans="1:4" x14ac:dyDescent="0.2">
      <c r="A129" s="44" t="s">
        <v>157</v>
      </c>
      <c r="B129" s="33">
        <v>21425.728063143782</v>
      </c>
      <c r="C129" s="33">
        <v>4466.462405216671</v>
      </c>
      <c r="D129" s="33">
        <f t="shared" si="1"/>
        <v>25892.190468360452</v>
      </c>
    </row>
    <row r="130" spans="1:4" x14ac:dyDescent="0.2">
      <c r="A130" s="44" t="s">
        <v>158</v>
      </c>
      <c r="B130" s="33">
        <v>86.788690000000003</v>
      </c>
      <c r="C130" s="33">
        <v>0</v>
      </c>
      <c r="D130" s="33">
        <f t="shared" si="1"/>
        <v>86.788690000000003</v>
      </c>
    </row>
    <row r="131" spans="1:4" x14ac:dyDescent="0.2">
      <c r="A131" s="44" t="s">
        <v>159</v>
      </c>
      <c r="B131" s="33">
        <v>93679.256219123548</v>
      </c>
      <c r="C131" s="33">
        <v>26859.187605046143</v>
      </c>
      <c r="D131" s="33">
        <f t="shared" si="1"/>
        <v>120538.44382416969</v>
      </c>
    </row>
    <row r="132" spans="1:4" x14ac:dyDescent="0.2">
      <c r="A132" s="44" t="s">
        <v>160</v>
      </c>
      <c r="B132" s="33">
        <v>69.418999999999997</v>
      </c>
      <c r="C132" s="33">
        <v>0</v>
      </c>
      <c r="D132" s="33">
        <f t="shared" si="1"/>
        <v>69.418999999999997</v>
      </c>
    </row>
    <row r="133" spans="1:4" x14ac:dyDescent="0.2">
      <c r="A133" s="44" t="s">
        <v>161</v>
      </c>
      <c r="B133" s="33">
        <v>3.3840800000000004</v>
      </c>
      <c r="C133" s="33">
        <v>0</v>
      </c>
      <c r="D133" s="33">
        <f t="shared" si="1"/>
        <v>3.3840800000000004</v>
      </c>
    </row>
    <row r="134" spans="1:4" x14ac:dyDescent="0.2">
      <c r="A134" s="44" t="s">
        <v>162</v>
      </c>
      <c r="B134" s="33">
        <v>48856.946427763833</v>
      </c>
      <c r="C134" s="33">
        <v>2044.7280195073156</v>
      </c>
      <c r="D134" s="33">
        <f t="shared" si="1"/>
        <v>50901.674447271151</v>
      </c>
    </row>
    <row r="135" spans="1:4" x14ac:dyDescent="0.2">
      <c r="A135" s="44" t="s">
        <v>163</v>
      </c>
      <c r="B135" s="33">
        <v>86770.598108998529</v>
      </c>
      <c r="C135" s="33">
        <v>147959.7953797295</v>
      </c>
      <c r="D135" s="33">
        <f t="shared" si="1"/>
        <v>234730.39348872803</v>
      </c>
    </row>
    <row r="136" spans="1:4" x14ac:dyDescent="0.2">
      <c r="A136" s="44" t="s">
        <v>164</v>
      </c>
      <c r="B136" s="33">
        <v>393682.78263062082</v>
      </c>
      <c r="C136" s="33">
        <v>19966.690571464711</v>
      </c>
      <c r="D136" s="33">
        <f t="shared" si="1"/>
        <v>413649.47320208553</v>
      </c>
    </row>
    <row r="137" spans="1:4" x14ac:dyDescent="0.2">
      <c r="A137" s="44" t="s">
        <v>165</v>
      </c>
      <c r="B137" s="33">
        <v>198.19</v>
      </c>
      <c r="C137" s="33">
        <v>0</v>
      </c>
      <c r="D137" s="33">
        <f t="shared" si="1"/>
        <v>198.19</v>
      </c>
    </row>
    <row r="138" spans="1:4" x14ac:dyDescent="0.2">
      <c r="A138" s="44" t="s">
        <v>166</v>
      </c>
      <c r="B138" s="33">
        <v>6636.8822809849707</v>
      </c>
      <c r="C138" s="33">
        <v>0</v>
      </c>
      <c r="D138" s="33">
        <f t="shared" ref="D138:D201" si="2">+B138+C138</f>
        <v>6636.8822809849707</v>
      </c>
    </row>
    <row r="139" spans="1:4" x14ac:dyDescent="0.2">
      <c r="A139" s="44" t="s">
        <v>167</v>
      </c>
      <c r="B139" s="33">
        <v>222409.38191959902</v>
      </c>
      <c r="C139" s="33">
        <v>297159.36131044931</v>
      </c>
      <c r="D139" s="33">
        <f t="shared" si="2"/>
        <v>519568.74323004833</v>
      </c>
    </row>
    <row r="140" spans="1:4" x14ac:dyDescent="0.2">
      <c r="A140" s="44" t="s">
        <v>168</v>
      </c>
      <c r="B140" s="33">
        <v>962.74764419823623</v>
      </c>
      <c r="C140" s="33">
        <v>0</v>
      </c>
      <c r="D140" s="33">
        <f t="shared" si="2"/>
        <v>962.74764419823623</v>
      </c>
    </row>
    <row r="141" spans="1:4" x14ac:dyDescent="0.2">
      <c r="A141" s="44" t="s">
        <v>169</v>
      </c>
      <c r="B141" s="33">
        <v>39988.878893234396</v>
      </c>
      <c r="C141" s="33">
        <v>0</v>
      </c>
      <c r="D141" s="33">
        <f t="shared" si="2"/>
        <v>39988.878893234396</v>
      </c>
    </row>
    <row r="142" spans="1:4" x14ac:dyDescent="0.2">
      <c r="A142" s="44" t="s">
        <v>170</v>
      </c>
      <c r="B142" s="33">
        <v>32066.564539999999</v>
      </c>
      <c r="C142" s="33">
        <v>0</v>
      </c>
      <c r="D142" s="33">
        <f t="shared" si="2"/>
        <v>32066.564539999999</v>
      </c>
    </row>
    <row r="143" spans="1:4" x14ac:dyDescent="0.2">
      <c r="A143" s="44" t="s">
        <v>171</v>
      </c>
      <c r="B143" s="33">
        <v>29291.248275504899</v>
      </c>
      <c r="C143" s="33">
        <v>956</v>
      </c>
      <c r="D143" s="33">
        <f t="shared" si="2"/>
        <v>30247.248275504899</v>
      </c>
    </row>
    <row r="144" spans="1:4" x14ac:dyDescent="0.2">
      <c r="A144" s="44" t="s">
        <v>172</v>
      </c>
      <c r="B144" s="33">
        <v>56122.091592421813</v>
      </c>
      <c r="C144" s="33">
        <v>681.43495746887731</v>
      </c>
      <c r="D144" s="33">
        <f t="shared" si="2"/>
        <v>56803.526549890688</v>
      </c>
    </row>
    <row r="145" spans="1:4" x14ac:dyDescent="0.2">
      <c r="A145" s="44" t="s">
        <v>173</v>
      </c>
      <c r="B145" s="33">
        <v>82135.495927463126</v>
      </c>
      <c r="C145" s="33">
        <v>73560.363029759566</v>
      </c>
      <c r="D145" s="33">
        <f t="shared" si="2"/>
        <v>155695.85895722269</v>
      </c>
    </row>
    <row r="146" spans="1:4" x14ac:dyDescent="0.2">
      <c r="A146" s="44" t="s">
        <v>174</v>
      </c>
      <c r="B146" s="33">
        <v>287.930131079369</v>
      </c>
      <c r="C146" s="33">
        <v>0</v>
      </c>
      <c r="D146" s="33">
        <f t="shared" si="2"/>
        <v>287.930131079369</v>
      </c>
    </row>
    <row r="147" spans="1:4" x14ac:dyDescent="0.2">
      <c r="A147" s="44" t="s">
        <v>175</v>
      </c>
      <c r="B147" s="33">
        <v>153.16500000000002</v>
      </c>
      <c r="C147" s="33">
        <v>0</v>
      </c>
      <c r="D147" s="33">
        <f t="shared" si="2"/>
        <v>153.16500000000002</v>
      </c>
    </row>
    <row r="148" spans="1:4" x14ac:dyDescent="0.2">
      <c r="A148" s="44" t="s">
        <v>176</v>
      </c>
      <c r="B148" s="33">
        <v>776.27820090920375</v>
      </c>
      <c r="C148" s="33">
        <v>0</v>
      </c>
      <c r="D148" s="33">
        <f t="shared" si="2"/>
        <v>776.27820090920375</v>
      </c>
    </row>
    <row r="149" spans="1:4" x14ac:dyDescent="0.2">
      <c r="A149" s="44" t="s">
        <v>177</v>
      </c>
      <c r="B149" s="33">
        <v>1043.5373599999996</v>
      </c>
      <c r="C149" s="33">
        <v>1478.068</v>
      </c>
      <c r="D149" s="33">
        <f t="shared" si="2"/>
        <v>2521.6053599999996</v>
      </c>
    </row>
    <row r="150" spans="1:4" x14ac:dyDescent="0.2">
      <c r="A150" s="44" t="s">
        <v>404</v>
      </c>
      <c r="B150" s="33">
        <v>52863.489205569073</v>
      </c>
      <c r="C150" s="33">
        <v>48.999454740218752</v>
      </c>
      <c r="D150" s="33">
        <f t="shared" si="2"/>
        <v>52912.488660309289</v>
      </c>
    </row>
    <row r="151" spans="1:4" x14ac:dyDescent="0.2">
      <c r="A151" s="44" t="s">
        <v>178</v>
      </c>
      <c r="B151" s="33">
        <v>6545.6899858061079</v>
      </c>
      <c r="C151" s="33">
        <v>643.41369288473857</v>
      </c>
      <c r="D151" s="33">
        <f t="shared" si="2"/>
        <v>7189.1036786908462</v>
      </c>
    </row>
    <row r="152" spans="1:4" x14ac:dyDescent="0.2">
      <c r="A152" s="44" t="s">
        <v>179</v>
      </c>
      <c r="B152" s="33">
        <v>19910.751360000002</v>
      </c>
      <c r="C152" s="33">
        <v>5809.4210000000003</v>
      </c>
      <c r="D152" s="33">
        <f t="shared" si="2"/>
        <v>25720.172360000004</v>
      </c>
    </row>
    <row r="153" spans="1:4" x14ac:dyDescent="0.2">
      <c r="A153" s="44" t="s">
        <v>180</v>
      </c>
      <c r="B153" s="33">
        <v>81725.980819999997</v>
      </c>
      <c r="C153" s="33">
        <v>35918.877</v>
      </c>
      <c r="D153" s="33">
        <f t="shared" si="2"/>
        <v>117644.85782</v>
      </c>
    </row>
    <row r="154" spans="1:4" x14ac:dyDescent="0.2">
      <c r="A154" s="44" t="s">
        <v>181</v>
      </c>
      <c r="B154" s="33">
        <v>11758.105519999999</v>
      </c>
      <c r="C154" s="33">
        <v>0</v>
      </c>
      <c r="D154" s="33">
        <f t="shared" si="2"/>
        <v>11758.105519999999</v>
      </c>
    </row>
    <row r="155" spans="1:4" x14ac:dyDescent="0.2">
      <c r="A155" s="44" t="s">
        <v>182</v>
      </c>
      <c r="B155" s="33">
        <v>1.9490000000000001</v>
      </c>
      <c r="C155" s="33">
        <v>0</v>
      </c>
      <c r="D155" s="33">
        <f t="shared" si="2"/>
        <v>1.9490000000000001</v>
      </c>
    </row>
    <row r="156" spans="1:4" x14ac:dyDescent="0.2">
      <c r="A156" s="44" t="s">
        <v>183</v>
      </c>
      <c r="B156" s="33">
        <v>10482.146340000001</v>
      </c>
      <c r="C156" s="33">
        <v>0</v>
      </c>
      <c r="D156" s="33">
        <f t="shared" si="2"/>
        <v>10482.146340000001</v>
      </c>
    </row>
    <row r="157" spans="1:4" x14ac:dyDescent="0.2">
      <c r="A157" s="44" t="s">
        <v>184</v>
      </c>
      <c r="B157" s="33">
        <v>39514.182692887844</v>
      </c>
      <c r="C157" s="33">
        <v>3271.8270000000002</v>
      </c>
      <c r="D157" s="33">
        <f t="shared" si="2"/>
        <v>42786.009692887841</v>
      </c>
    </row>
    <row r="158" spans="1:4" x14ac:dyDescent="0.2">
      <c r="A158" s="44" t="s">
        <v>185</v>
      </c>
      <c r="B158" s="33">
        <v>62330.978707514754</v>
      </c>
      <c r="C158" s="33">
        <v>31516.967618397561</v>
      </c>
      <c r="D158" s="33">
        <f t="shared" si="2"/>
        <v>93847.946325912315</v>
      </c>
    </row>
    <row r="159" spans="1:4" x14ac:dyDescent="0.2">
      <c r="A159" s="44" t="s">
        <v>288</v>
      </c>
      <c r="B159" s="33">
        <v>15347.102499289525</v>
      </c>
      <c r="C159" s="33">
        <v>7268.5780000000004</v>
      </c>
      <c r="D159" s="33">
        <f t="shared" si="2"/>
        <v>22615.680499289527</v>
      </c>
    </row>
    <row r="160" spans="1:4" x14ac:dyDescent="0.2">
      <c r="A160" s="44" t="s">
        <v>186</v>
      </c>
      <c r="B160" s="33">
        <v>1259.3280853024469</v>
      </c>
      <c r="C160" s="33">
        <v>0</v>
      </c>
      <c r="D160" s="33">
        <f t="shared" si="2"/>
        <v>1259.3280853024469</v>
      </c>
    </row>
    <row r="161" spans="1:4" x14ac:dyDescent="0.2">
      <c r="A161" s="44" t="s">
        <v>187</v>
      </c>
      <c r="B161" s="33">
        <v>114097.7043415353</v>
      </c>
      <c r="C161" s="33">
        <v>7335.7864992534287</v>
      </c>
      <c r="D161" s="33">
        <f t="shared" si="2"/>
        <v>121433.49084078873</v>
      </c>
    </row>
    <row r="162" spans="1:4" x14ac:dyDescent="0.2">
      <c r="A162" s="44" t="s">
        <v>188</v>
      </c>
      <c r="B162" s="33">
        <v>119.97542377841262</v>
      </c>
      <c r="C162" s="33">
        <v>0</v>
      </c>
      <c r="D162" s="33">
        <f t="shared" si="2"/>
        <v>119.97542377841262</v>
      </c>
    </row>
    <row r="163" spans="1:4" x14ac:dyDescent="0.2">
      <c r="A163" s="44" t="s">
        <v>189</v>
      </c>
      <c r="B163" s="33">
        <v>21852.855328088437</v>
      </c>
      <c r="C163" s="33">
        <v>0</v>
      </c>
      <c r="D163" s="33">
        <f t="shared" si="2"/>
        <v>21852.855328088437</v>
      </c>
    </row>
    <row r="164" spans="1:4" x14ac:dyDescent="0.2">
      <c r="A164" s="44" t="s">
        <v>190</v>
      </c>
      <c r="B164" s="33">
        <v>466.61268628990183</v>
      </c>
      <c r="C164" s="33">
        <v>0</v>
      </c>
      <c r="D164" s="33">
        <f t="shared" si="2"/>
        <v>466.61268628990183</v>
      </c>
    </row>
    <row r="165" spans="1:4" x14ac:dyDescent="0.2">
      <c r="A165" s="44" t="s">
        <v>191</v>
      </c>
      <c r="B165" s="33">
        <v>9150.6311500000011</v>
      </c>
      <c r="C165" s="33">
        <v>0</v>
      </c>
      <c r="D165" s="33">
        <f t="shared" si="2"/>
        <v>9150.6311500000011</v>
      </c>
    </row>
    <row r="166" spans="1:4" x14ac:dyDescent="0.2">
      <c r="A166" s="44" t="s">
        <v>192</v>
      </c>
      <c r="B166" s="33">
        <v>258347.9088402373</v>
      </c>
      <c r="C166" s="33">
        <v>327472.26894976269</v>
      </c>
      <c r="D166" s="33">
        <f t="shared" si="2"/>
        <v>585820.17778999999</v>
      </c>
    </row>
    <row r="167" spans="1:4" x14ac:dyDescent="0.2">
      <c r="A167" s="44" t="s">
        <v>193</v>
      </c>
      <c r="B167" s="33">
        <v>48511.857469392613</v>
      </c>
      <c r="C167" s="33">
        <v>0</v>
      </c>
      <c r="D167" s="33">
        <f t="shared" si="2"/>
        <v>48511.857469392613</v>
      </c>
    </row>
    <row r="168" spans="1:4" x14ac:dyDescent="0.2">
      <c r="A168" s="44" t="s">
        <v>401</v>
      </c>
      <c r="B168" s="33">
        <v>296999.14520000003</v>
      </c>
      <c r="C168" s="33">
        <v>399711.46799999999</v>
      </c>
      <c r="D168" s="33">
        <f t="shared" si="2"/>
        <v>696710.61320000002</v>
      </c>
    </row>
    <row r="169" spans="1:4" x14ac:dyDescent="0.2">
      <c r="A169" s="44" t="s">
        <v>194</v>
      </c>
      <c r="B169" s="33">
        <v>10176.558120000002</v>
      </c>
      <c r="C169" s="33">
        <v>1974.934</v>
      </c>
      <c r="D169" s="33">
        <f t="shared" si="2"/>
        <v>12151.492120000001</v>
      </c>
    </row>
    <row r="170" spans="1:4" x14ac:dyDescent="0.2">
      <c r="A170" s="44" t="s">
        <v>195</v>
      </c>
      <c r="B170" s="33">
        <v>55173.905887778892</v>
      </c>
      <c r="C170" s="33">
        <v>27371.381678804144</v>
      </c>
      <c r="D170" s="33">
        <f t="shared" si="2"/>
        <v>82545.287566583036</v>
      </c>
    </row>
    <row r="171" spans="1:4" x14ac:dyDescent="0.2">
      <c r="A171" s="44" t="s">
        <v>196</v>
      </c>
      <c r="B171" s="33">
        <v>111.22281</v>
      </c>
      <c r="C171" s="33">
        <v>0</v>
      </c>
      <c r="D171" s="33">
        <f t="shared" si="2"/>
        <v>111.22281</v>
      </c>
    </row>
    <row r="172" spans="1:4" x14ac:dyDescent="0.2">
      <c r="A172" s="44" t="s">
        <v>197</v>
      </c>
      <c r="B172" s="33">
        <v>2268.5533</v>
      </c>
      <c r="C172" s="33">
        <v>0</v>
      </c>
      <c r="D172" s="33">
        <f t="shared" si="2"/>
        <v>2268.5533</v>
      </c>
    </row>
    <row r="173" spans="1:4" x14ac:dyDescent="0.2">
      <c r="A173" s="44" t="s">
        <v>198</v>
      </c>
      <c r="B173" s="33">
        <v>408.33287999999993</v>
      </c>
      <c r="C173" s="33">
        <v>0</v>
      </c>
      <c r="D173" s="33">
        <f t="shared" si="2"/>
        <v>408.33287999999993</v>
      </c>
    </row>
    <row r="174" spans="1:4" x14ac:dyDescent="0.2">
      <c r="A174" s="44" t="s">
        <v>199</v>
      </c>
      <c r="B174" s="33">
        <v>283908.36564115202</v>
      </c>
      <c r="C174" s="33">
        <v>354837.71257441607</v>
      </c>
      <c r="D174" s="33">
        <f t="shared" si="2"/>
        <v>638746.07821556809</v>
      </c>
    </row>
    <row r="175" spans="1:4" x14ac:dyDescent="0.2">
      <c r="A175" s="44" t="s">
        <v>200</v>
      </c>
      <c r="B175" s="33">
        <v>2374.6720500000001</v>
      </c>
      <c r="C175" s="33">
        <v>0</v>
      </c>
      <c r="D175" s="33">
        <f t="shared" si="2"/>
        <v>2374.6720500000001</v>
      </c>
    </row>
    <row r="176" spans="1:4" x14ac:dyDescent="0.2">
      <c r="A176" s="44" t="s">
        <v>201</v>
      </c>
      <c r="B176" s="33">
        <v>28175.506350000003</v>
      </c>
      <c r="C176" s="33">
        <v>2149</v>
      </c>
      <c r="D176" s="33">
        <f t="shared" si="2"/>
        <v>30324.506350000003</v>
      </c>
    </row>
    <row r="177" spans="1:4" x14ac:dyDescent="0.2">
      <c r="A177" s="44" t="s">
        <v>258</v>
      </c>
      <c r="B177" s="33">
        <v>4.9433199999999999</v>
      </c>
      <c r="C177" s="33">
        <v>0</v>
      </c>
      <c r="D177" s="33">
        <f t="shared" si="2"/>
        <v>4.9433199999999999</v>
      </c>
    </row>
    <row r="178" spans="1:4" x14ac:dyDescent="0.2">
      <c r="A178" s="44" t="s">
        <v>202</v>
      </c>
      <c r="B178" s="33">
        <v>4682.6874699999998</v>
      </c>
      <c r="C178" s="33">
        <v>0</v>
      </c>
      <c r="D178" s="33">
        <f t="shared" si="2"/>
        <v>4682.6874699999998</v>
      </c>
    </row>
    <row r="179" spans="1:4" x14ac:dyDescent="0.2">
      <c r="A179" s="44" t="s">
        <v>203</v>
      </c>
      <c r="B179" s="33">
        <v>76020.658398019732</v>
      </c>
      <c r="C179" s="33">
        <v>531100.13605346717</v>
      </c>
      <c r="D179" s="33">
        <f t="shared" si="2"/>
        <v>607120.7944514869</v>
      </c>
    </row>
    <row r="180" spans="1:4" x14ac:dyDescent="0.2">
      <c r="A180" s="44" t="s">
        <v>204</v>
      </c>
      <c r="B180" s="33">
        <v>53438.227260679421</v>
      </c>
      <c r="C180" s="33">
        <v>3189.63</v>
      </c>
      <c r="D180" s="33">
        <f t="shared" si="2"/>
        <v>56627.857260679419</v>
      </c>
    </row>
    <row r="181" spans="1:4" x14ac:dyDescent="0.2">
      <c r="A181" s="44" t="s">
        <v>205</v>
      </c>
      <c r="B181" s="33">
        <v>36376.864541528994</v>
      </c>
      <c r="C181" s="33">
        <v>13929.626</v>
      </c>
      <c r="D181" s="33">
        <f t="shared" si="2"/>
        <v>50306.490541528998</v>
      </c>
    </row>
    <row r="182" spans="1:4" x14ac:dyDescent="0.2">
      <c r="A182" s="44" t="s">
        <v>405</v>
      </c>
      <c r="B182" s="33">
        <v>14422.376987370513</v>
      </c>
      <c r="C182" s="33">
        <v>2229.3420000000001</v>
      </c>
      <c r="D182" s="33">
        <f t="shared" si="2"/>
        <v>16651.718987370514</v>
      </c>
    </row>
    <row r="183" spans="1:4" x14ac:dyDescent="0.2">
      <c r="A183" s="44" t="s">
        <v>206</v>
      </c>
      <c r="B183" s="33">
        <v>58582.13063726198</v>
      </c>
      <c r="C183" s="33">
        <v>164.55656273800784</v>
      </c>
      <c r="D183" s="33">
        <f t="shared" si="2"/>
        <v>58746.687199999986</v>
      </c>
    </row>
    <row r="184" spans="1:4" x14ac:dyDescent="0.2">
      <c r="A184" s="44" t="s">
        <v>207</v>
      </c>
      <c r="B184" s="33">
        <v>41862.277227749735</v>
      </c>
      <c r="C184" s="33">
        <v>748.87292225026499</v>
      </c>
      <c r="D184" s="33">
        <f t="shared" si="2"/>
        <v>42611.150150000001</v>
      </c>
    </row>
    <row r="185" spans="1:4" x14ac:dyDescent="0.2">
      <c r="A185" s="44" t="s">
        <v>208</v>
      </c>
      <c r="B185" s="33">
        <v>994.26850999999999</v>
      </c>
      <c r="C185" s="33">
        <v>0</v>
      </c>
      <c r="D185" s="33">
        <f t="shared" si="2"/>
        <v>994.26850999999999</v>
      </c>
    </row>
    <row r="186" spans="1:4" x14ac:dyDescent="0.2">
      <c r="A186" s="44" t="s">
        <v>209</v>
      </c>
      <c r="B186" s="33">
        <v>3926.5394799999995</v>
      </c>
      <c r="C186" s="33">
        <v>0</v>
      </c>
      <c r="D186" s="33">
        <f t="shared" si="2"/>
        <v>3926.5394799999995</v>
      </c>
    </row>
    <row r="187" spans="1:4" x14ac:dyDescent="0.2">
      <c r="A187" s="44" t="s">
        <v>210</v>
      </c>
      <c r="B187" s="33">
        <v>32350.9911062213</v>
      </c>
      <c r="C187" s="33">
        <v>8868.8673743016261</v>
      </c>
      <c r="D187" s="33">
        <f t="shared" si="2"/>
        <v>41219.858480522926</v>
      </c>
    </row>
    <row r="188" spans="1:4" x14ac:dyDescent="0.2">
      <c r="A188" s="44" t="s">
        <v>211</v>
      </c>
      <c r="B188" s="33">
        <v>53703.718576385305</v>
      </c>
      <c r="C188" s="33">
        <v>107897.8613336147</v>
      </c>
      <c r="D188" s="33">
        <f t="shared" si="2"/>
        <v>161601.57991</v>
      </c>
    </row>
    <row r="189" spans="1:4" x14ac:dyDescent="0.2">
      <c r="A189" s="44" t="s">
        <v>212</v>
      </c>
      <c r="B189" s="33">
        <v>10230.098259999999</v>
      </c>
      <c r="C189" s="33">
        <v>740.60599999999999</v>
      </c>
      <c r="D189" s="33">
        <f t="shared" si="2"/>
        <v>10970.704259999999</v>
      </c>
    </row>
    <row r="190" spans="1:4" x14ac:dyDescent="0.2">
      <c r="A190" s="44" t="s">
        <v>213</v>
      </c>
      <c r="B190" s="33">
        <v>135.66114999999999</v>
      </c>
      <c r="C190" s="33">
        <v>0</v>
      </c>
      <c r="D190" s="33">
        <f t="shared" si="2"/>
        <v>135.66114999999999</v>
      </c>
    </row>
    <row r="191" spans="1:4" x14ac:dyDescent="0.2">
      <c r="A191" s="44" t="s">
        <v>214</v>
      </c>
      <c r="B191" s="33">
        <v>160534.43043961009</v>
      </c>
      <c r="C191" s="33">
        <v>75506.484076386652</v>
      </c>
      <c r="D191" s="33">
        <f t="shared" si="2"/>
        <v>236040.91451599676</v>
      </c>
    </row>
    <row r="192" spans="1:4" x14ac:dyDescent="0.2">
      <c r="A192" s="44" t="s">
        <v>215</v>
      </c>
      <c r="B192" s="33">
        <v>40692.680054432982</v>
      </c>
      <c r="C192" s="33">
        <v>0</v>
      </c>
      <c r="D192" s="33">
        <f t="shared" si="2"/>
        <v>40692.680054432982</v>
      </c>
    </row>
    <row r="193" spans="1:4" x14ac:dyDescent="0.2">
      <c r="A193" s="44" t="s">
        <v>216</v>
      </c>
      <c r="B193" s="33">
        <v>6600.4077602608377</v>
      </c>
      <c r="C193" s="33">
        <v>1953.68</v>
      </c>
      <c r="D193" s="33">
        <f t="shared" si="2"/>
        <v>8554.087760260838</v>
      </c>
    </row>
    <row r="194" spans="1:4" ht="24" x14ac:dyDescent="0.2">
      <c r="A194" s="44" t="s">
        <v>217</v>
      </c>
      <c r="B194" s="33">
        <v>4.2003599999999999</v>
      </c>
      <c r="C194" s="33">
        <v>0</v>
      </c>
      <c r="D194" s="33">
        <f t="shared" si="2"/>
        <v>4.2003599999999999</v>
      </c>
    </row>
    <row r="195" spans="1:4" x14ac:dyDescent="0.2">
      <c r="A195" s="44" t="s">
        <v>218</v>
      </c>
      <c r="B195" s="33">
        <v>122979.2158261147</v>
      </c>
      <c r="C195" s="33">
        <v>37201.055</v>
      </c>
      <c r="D195" s="33">
        <f t="shared" si="2"/>
        <v>160180.27082611469</v>
      </c>
    </row>
    <row r="196" spans="1:4" x14ac:dyDescent="0.2">
      <c r="A196" s="44" t="s">
        <v>219</v>
      </c>
      <c r="B196" s="33">
        <v>1974.2714300000002</v>
      </c>
      <c r="C196" s="33">
        <v>0</v>
      </c>
      <c r="D196" s="33">
        <f t="shared" si="2"/>
        <v>1974.2714300000002</v>
      </c>
    </row>
    <row r="197" spans="1:4" x14ac:dyDescent="0.2">
      <c r="A197" s="44" t="s">
        <v>220</v>
      </c>
      <c r="B197" s="33">
        <v>26147.794177832566</v>
      </c>
      <c r="C197" s="33">
        <v>0</v>
      </c>
      <c r="D197" s="33">
        <f t="shared" si="2"/>
        <v>26147.794177832566</v>
      </c>
    </row>
    <row r="198" spans="1:4" x14ac:dyDescent="0.2">
      <c r="A198" s="44" t="s">
        <v>221</v>
      </c>
      <c r="B198" s="33">
        <v>36870.531926789816</v>
      </c>
      <c r="C198" s="33">
        <v>98.722634916814513</v>
      </c>
      <c r="D198" s="33">
        <f t="shared" si="2"/>
        <v>36969.254561706628</v>
      </c>
    </row>
    <row r="199" spans="1:4" x14ac:dyDescent="0.2">
      <c r="A199" s="44" t="s">
        <v>222</v>
      </c>
      <c r="B199" s="33">
        <v>2137.8453800000002</v>
      </c>
      <c r="C199" s="33">
        <v>0</v>
      </c>
      <c r="D199" s="33">
        <f t="shared" si="2"/>
        <v>2137.8453800000002</v>
      </c>
    </row>
    <row r="200" spans="1:4" x14ac:dyDescent="0.2">
      <c r="A200" s="44" t="s">
        <v>223</v>
      </c>
      <c r="B200" s="33">
        <v>39789.575720809829</v>
      </c>
      <c r="C200" s="33">
        <v>3935.0250000000001</v>
      </c>
      <c r="D200" s="33">
        <f t="shared" si="2"/>
        <v>43724.600720809831</v>
      </c>
    </row>
    <row r="201" spans="1:4" x14ac:dyDescent="0.2">
      <c r="A201" s="44" t="s">
        <v>224</v>
      </c>
      <c r="B201" s="33">
        <v>96279.06435529748</v>
      </c>
      <c r="C201" s="33">
        <v>560.42200000000003</v>
      </c>
      <c r="D201" s="33">
        <f t="shared" si="2"/>
        <v>96839.486355297486</v>
      </c>
    </row>
    <row r="202" spans="1:4" x14ac:dyDescent="0.2">
      <c r="A202" s="44" t="s">
        <v>225</v>
      </c>
      <c r="B202" s="33">
        <v>94621.777717031189</v>
      </c>
      <c r="C202" s="33">
        <v>248559.63840963255</v>
      </c>
      <c r="D202" s="33">
        <f t="shared" ref="D202:D203" si="3">+B202+C202</f>
        <v>343181.41612666374</v>
      </c>
    </row>
    <row r="203" spans="1:4" s="25" customFormat="1" x14ac:dyDescent="0.2">
      <c r="A203" s="44" t="s">
        <v>226</v>
      </c>
      <c r="B203" s="33">
        <v>126980.22361385914</v>
      </c>
      <c r="C203" s="33">
        <v>10896.221</v>
      </c>
      <c r="D203" s="33">
        <f t="shared" si="3"/>
        <v>137876.44461385914</v>
      </c>
    </row>
    <row r="204" spans="1:4" x14ac:dyDescent="0.2">
      <c r="A204" s="43"/>
      <c r="B204" s="30"/>
      <c r="C204" s="30"/>
    </row>
    <row r="205" spans="1:4" s="25" customFormat="1" x14ac:dyDescent="0.2">
      <c r="A205" s="43" t="s">
        <v>228</v>
      </c>
      <c r="B205" s="131">
        <f>+SUM(B9:B203)</f>
        <v>10424826.727445884</v>
      </c>
      <c r="C205" s="131">
        <f t="shared" ref="C205:D205" si="4">+SUM(C9:C203)</f>
        <v>6741228.2659609076</v>
      </c>
      <c r="D205" s="131">
        <f t="shared" si="4"/>
        <v>17166054.993406791</v>
      </c>
    </row>
    <row r="206" spans="1:4" x14ac:dyDescent="0.2">
      <c r="A206" s="44"/>
      <c r="B206" s="33"/>
      <c r="C206" s="32"/>
    </row>
    <row r="207" spans="1:4" x14ac:dyDescent="0.2">
      <c r="A207" s="144" t="s">
        <v>229</v>
      </c>
      <c r="B207" s="33"/>
      <c r="C207" s="33"/>
      <c r="D207" s="33"/>
    </row>
    <row r="208" spans="1:4" x14ac:dyDescent="0.2">
      <c r="A208" s="44"/>
      <c r="B208" s="33"/>
      <c r="C208" s="33"/>
      <c r="D208" s="33"/>
    </row>
    <row r="209" spans="1:4" x14ac:dyDescent="0.2">
      <c r="A209" s="44" t="s">
        <v>230</v>
      </c>
      <c r="B209" s="33">
        <v>0</v>
      </c>
      <c r="C209" s="33">
        <v>0</v>
      </c>
      <c r="D209" s="33">
        <f>+B209+C209</f>
        <v>0</v>
      </c>
    </row>
    <row r="210" spans="1:4" x14ac:dyDescent="0.2">
      <c r="A210" s="44" t="s">
        <v>231</v>
      </c>
      <c r="B210" s="33">
        <v>486.58960999999999</v>
      </c>
      <c r="C210" s="33">
        <v>0</v>
      </c>
      <c r="D210" s="33">
        <f t="shared" ref="D210:D245" si="5">+B210+C210</f>
        <v>486.58960999999999</v>
      </c>
    </row>
    <row r="211" spans="1:4" x14ac:dyDescent="0.2">
      <c r="A211" s="44" t="s">
        <v>232</v>
      </c>
      <c r="B211" s="33">
        <v>0</v>
      </c>
      <c r="C211" s="33">
        <v>0</v>
      </c>
      <c r="D211" s="33">
        <f t="shared" si="5"/>
        <v>0</v>
      </c>
    </row>
    <row r="212" spans="1:4" x14ac:dyDescent="0.2">
      <c r="A212" s="44" t="s">
        <v>233</v>
      </c>
      <c r="B212" s="33">
        <v>0</v>
      </c>
      <c r="C212" s="33">
        <v>0</v>
      </c>
      <c r="D212" s="33">
        <f t="shared" si="5"/>
        <v>0</v>
      </c>
    </row>
    <row r="213" spans="1:4" x14ac:dyDescent="0.2">
      <c r="A213" s="44" t="s">
        <v>234</v>
      </c>
      <c r="B213" s="33">
        <v>0</v>
      </c>
      <c r="C213" s="33">
        <v>0</v>
      </c>
      <c r="D213" s="33">
        <f t="shared" si="5"/>
        <v>0</v>
      </c>
    </row>
    <row r="214" spans="1:4" x14ac:dyDescent="0.2">
      <c r="A214" s="44" t="s">
        <v>235</v>
      </c>
      <c r="B214" s="33">
        <v>688.98325999999997</v>
      </c>
      <c r="C214" s="33">
        <v>0</v>
      </c>
      <c r="D214" s="33">
        <f t="shared" si="5"/>
        <v>688.98325999999997</v>
      </c>
    </row>
    <row r="215" spans="1:4" x14ac:dyDescent="0.2">
      <c r="A215" s="44" t="s">
        <v>236</v>
      </c>
      <c r="B215" s="33">
        <v>0</v>
      </c>
      <c r="C215" s="33">
        <v>0</v>
      </c>
      <c r="D215" s="33">
        <f t="shared" si="5"/>
        <v>0</v>
      </c>
    </row>
    <row r="216" spans="1:4" x14ac:dyDescent="0.2">
      <c r="A216" s="44" t="s">
        <v>237</v>
      </c>
      <c r="B216" s="33">
        <v>0</v>
      </c>
      <c r="C216" s="33">
        <v>0</v>
      </c>
      <c r="D216" s="33">
        <f t="shared" si="5"/>
        <v>0</v>
      </c>
    </row>
    <row r="217" spans="1:4" x14ac:dyDescent="0.2">
      <c r="A217" s="44" t="s">
        <v>238</v>
      </c>
      <c r="B217" s="33">
        <v>0</v>
      </c>
      <c r="C217" s="33">
        <v>0</v>
      </c>
      <c r="D217" s="33">
        <f t="shared" si="5"/>
        <v>0</v>
      </c>
    </row>
    <row r="218" spans="1:4" x14ac:dyDescent="0.2">
      <c r="A218" s="45" t="s">
        <v>239</v>
      </c>
      <c r="B218" s="33">
        <v>0</v>
      </c>
      <c r="C218" s="33">
        <v>0</v>
      </c>
      <c r="D218" s="33">
        <f t="shared" si="5"/>
        <v>0</v>
      </c>
    </row>
    <row r="219" spans="1:4" x14ac:dyDescent="0.2">
      <c r="A219" s="44" t="s">
        <v>240</v>
      </c>
      <c r="B219" s="33">
        <v>27.36</v>
      </c>
      <c r="C219" s="33">
        <v>0</v>
      </c>
      <c r="D219" s="33">
        <f t="shared" si="5"/>
        <v>27.36</v>
      </c>
    </row>
    <row r="220" spans="1:4" x14ac:dyDescent="0.2">
      <c r="A220" s="44" t="s">
        <v>241</v>
      </c>
      <c r="B220" s="33">
        <v>0</v>
      </c>
      <c r="C220" s="33">
        <v>0</v>
      </c>
      <c r="D220" s="33">
        <f t="shared" si="5"/>
        <v>0</v>
      </c>
    </row>
    <row r="221" spans="1:4" x14ac:dyDescent="0.2">
      <c r="A221" s="44" t="s">
        <v>242</v>
      </c>
      <c r="B221" s="33">
        <v>23002.469089999999</v>
      </c>
      <c r="C221" s="33">
        <v>5641.6990400000004</v>
      </c>
      <c r="D221" s="33">
        <f t="shared" si="5"/>
        <v>28644.168129999998</v>
      </c>
    </row>
    <row r="222" spans="1:4" x14ac:dyDescent="0.2">
      <c r="A222" s="44" t="s">
        <v>243</v>
      </c>
      <c r="B222" s="33">
        <v>0</v>
      </c>
      <c r="C222" s="33">
        <v>39.332499000000006</v>
      </c>
      <c r="D222" s="33">
        <f t="shared" si="5"/>
        <v>39.332499000000006</v>
      </c>
    </row>
    <row r="223" spans="1:4" x14ac:dyDescent="0.2">
      <c r="A223" s="44" t="s">
        <v>244</v>
      </c>
      <c r="B223" s="33">
        <v>9.5339999999999989</v>
      </c>
      <c r="C223" s="33">
        <v>9.8240359999999995</v>
      </c>
      <c r="D223" s="33">
        <f t="shared" si="5"/>
        <v>19.358035999999998</v>
      </c>
    </row>
    <row r="224" spans="1:4" x14ac:dyDescent="0.2">
      <c r="A224" s="44" t="s">
        <v>245</v>
      </c>
      <c r="B224" s="33">
        <v>0</v>
      </c>
      <c r="C224" s="33">
        <v>7.8022010000000002</v>
      </c>
      <c r="D224" s="33">
        <f t="shared" si="5"/>
        <v>7.8022010000000002</v>
      </c>
    </row>
    <row r="225" spans="1:4" x14ac:dyDescent="0.2">
      <c r="A225" s="44" t="s">
        <v>246</v>
      </c>
      <c r="B225" s="33">
        <v>183.52593000000002</v>
      </c>
      <c r="C225" s="33">
        <v>120.71077600000001</v>
      </c>
      <c r="D225" s="33">
        <f t="shared" si="5"/>
        <v>304.23670600000003</v>
      </c>
    </row>
    <row r="226" spans="1:4" x14ac:dyDescent="0.2">
      <c r="A226" s="44" t="s">
        <v>247</v>
      </c>
      <c r="B226" s="33">
        <v>136869.32496769371</v>
      </c>
      <c r="C226" s="33">
        <v>483756.66251548572</v>
      </c>
      <c r="D226" s="33">
        <f t="shared" si="5"/>
        <v>620625.98748317943</v>
      </c>
    </row>
    <row r="227" spans="1:4" x14ac:dyDescent="0.2">
      <c r="A227" s="44" t="s">
        <v>248</v>
      </c>
      <c r="B227" s="33">
        <v>62.436279999999996</v>
      </c>
      <c r="C227" s="33">
        <v>0</v>
      </c>
      <c r="D227" s="33">
        <f t="shared" si="5"/>
        <v>62.436279999999996</v>
      </c>
    </row>
    <row r="228" spans="1:4" x14ac:dyDescent="0.2">
      <c r="A228" s="44" t="s">
        <v>249</v>
      </c>
      <c r="B228" s="33">
        <v>98.959600000000009</v>
      </c>
      <c r="C228" s="33">
        <v>0</v>
      </c>
      <c r="D228" s="33">
        <f t="shared" si="5"/>
        <v>98.959600000000009</v>
      </c>
    </row>
    <row r="229" spans="1:4" x14ac:dyDescent="0.2">
      <c r="A229" s="44" t="s">
        <v>250</v>
      </c>
      <c r="B229" s="33">
        <v>47.013000000000005</v>
      </c>
      <c r="C229" s="33">
        <v>0</v>
      </c>
      <c r="D229" s="33">
        <f t="shared" si="5"/>
        <v>47.013000000000005</v>
      </c>
    </row>
    <row r="230" spans="1:4" x14ac:dyDescent="0.2">
      <c r="A230" s="14" t="s">
        <v>251</v>
      </c>
      <c r="B230" s="33">
        <v>0</v>
      </c>
      <c r="C230" s="33">
        <v>0</v>
      </c>
      <c r="D230" s="33">
        <f t="shared" si="5"/>
        <v>0</v>
      </c>
    </row>
    <row r="231" spans="1:4" x14ac:dyDescent="0.2">
      <c r="A231" s="14" t="s">
        <v>278</v>
      </c>
      <c r="B231" s="30">
        <v>0</v>
      </c>
      <c r="C231" s="32">
        <v>0</v>
      </c>
      <c r="D231" s="33">
        <f t="shared" si="5"/>
        <v>0</v>
      </c>
    </row>
    <row r="232" spans="1:4" x14ac:dyDescent="0.2">
      <c r="A232" s="14" t="s">
        <v>252</v>
      </c>
      <c r="B232" s="145">
        <v>29321.298390000011</v>
      </c>
      <c r="C232" s="145">
        <v>289302.78500000061</v>
      </c>
      <c r="D232" s="33">
        <f t="shared" si="5"/>
        <v>318624.08339000063</v>
      </c>
    </row>
    <row r="233" spans="1:4" x14ac:dyDescent="0.2">
      <c r="A233" s="43"/>
      <c r="B233" s="133"/>
      <c r="C233" s="133"/>
      <c r="D233" s="133"/>
    </row>
    <row r="234" spans="1:4" s="25" customFormat="1" x14ac:dyDescent="0.2">
      <c r="A234" s="43" t="s">
        <v>253</v>
      </c>
      <c r="B234" s="133">
        <v>190797.49412769373</v>
      </c>
      <c r="C234" s="133">
        <v>778878.8160674863</v>
      </c>
      <c r="D234" s="33">
        <f t="shared" si="5"/>
        <v>969676.31019518001</v>
      </c>
    </row>
    <row r="235" spans="1:4" x14ac:dyDescent="0.2">
      <c r="A235" s="14"/>
      <c r="B235" s="33"/>
      <c r="C235" s="32"/>
    </row>
    <row r="236" spans="1:4" x14ac:dyDescent="0.2">
      <c r="A236" s="14" t="s">
        <v>254</v>
      </c>
      <c r="B236" s="33">
        <v>10916389.322917629</v>
      </c>
      <c r="C236" s="33">
        <v>7655758.7087153476</v>
      </c>
      <c r="D236" s="33">
        <f t="shared" si="5"/>
        <v>18572148.031632975</v>
      </c>
    </row>
    <row r="237" spans="1:4" x14ac:dyDescent="0.2">
      <c r="A237" s="14"/>
      <c r="B237" s="33"/>
      <c r="C237" s="33"/>
      <c r="D237" s="33"/>
    </row>
    <row r="238" spans="1:4" x14ac:dyDescent="0.2">
      <c r="A238" s="14" t="s">
        <v>290</v>
      </c>
      <c r="B238" s="145">
        <v>357860.3641679663</v>
      </c>
      <c r="C238" s="145">
        <v>172785.38822403483</v>
      </c>
      <c r="D238" s="33">
        <f t="shared" si="5"/>
        <v>530645.7523920011</v>
      </c>
    </row>
    <row r="239" spans="1:4" x14ac:dyDescent="0.2">
      <c r="A239" s="14" t="s">
        <v>291</v>
      </c>
      <c r="B239" s="145">
        <v>43033.547909874571</v>
      </c>
      <c r="C239" s="145">
        <v>45458.855010125437</v>
      </c>
      <c r="D239" s="33">
        <f t="shared" si="5"/>
        <v>88492.402920000008</v>
      </c>
    </row>
    <row r="240" spans="1:4" x14ac:dyDescent="0.2">
      <c r="A240" s="14" t="s">
        <v>292</v>
      </c>
      <c r="B240" s="145">
        <v>280414.49873853789</v>
      </c>
      <c r="C240" s="145">
        <v>27376.370870538012</v>
      </c>
      <c r="D240" s="33">
        <f t="shared" si="5"/>
        <v>307790.86960907589</v>
      </c>
    </row>
    <row r="241" spans="1:4" x14ac:dyDescent="0.2">
      <c r="A241" s="14" t="s">
        <v>293</v>
      </c>
      <c r="B241" s="145">
        <v>147346.71442265293</v>
      </c>
      <c r="C241" s="145">
        <v>22361.527908401567</v>
      </c>
      <c r="D241" s="33">
        <f t="shared" si="5"/>
        <v>169708.2423310545</v>
      </c>
    </row>
    <row r="242" spans="1:4" ht="15" customHeight="1" x14ac:dyDescent="0.2">
      <c r="A242" s="123" t="s">
        <v>294</v>
      </c>
      <c r="B242" s="145">
        <v>5726.7122115565471</v>
      </c>
      <c r="C242" s="145">
        <v>10173.683000000001</v>
      </c>
      <c r="D242" s="33">
        <f t="shared" si="5"/>
        <v>15900.395211556548</v>
      </c>
    </row>
    <row r="243" spans="1:4" x14ac:dyDescent="0.2">
      <c r="A243" s="14" t="s">
        <v>295</v>
      </c>
      <c r="B243" s="145">
        <v>223540.46198951063</v>
      </c>
      <c r="C243" s="145">
        <v>49277.245000000003</v>
      </c>
      <c r="D243" s="33">
        <f t="shared" si="5"/>
        <v>272817.70698951063</v>
      </c>
    </row>
    <row r="244" spans="1:4" x14ac:dyDescent="0.2">
      <c r="A244" s="14" t="s">
        <v>426</v>
      </c>
      <c r="B244" s="145">
        <v>1743804.0906362343</v>
      </c>
      <c r="C244" s="145">
        <v>200236.66552444329</v>
      </c>
      <c r="D244" s="33">
        <f t="shared" si="5"/>
        <v>1944040.7561606776</v>
      </c>
    </row>
    <row r="245" spans="1:4" x14ac:dyDescent="0.2">
      <c r="A245" s="14" t="s">
        <v>427</v>
      </c>
      <c r="B245" s="145">
        <v>25859.168000000001</v>
      </c>
      <c r="C245" s="145">
        <v>0</v>
      </c>
      <c r="D245" s="33">
        <f t="shared" si="5"/>
        <v>25859.168000000001</v>
      </c>
    </row>
    <row r="246" spans="1:4" s="25" customFormat="1" x14ac:dyDescent="0.2">
      <c r="A246" s="43"/>
      <c r="B246" s="54"/>
      <c r="C246" s="54"/>
    </row>
    <row r="247" spans="1:4" s="25" customFormat="1" x14ac:dyDescent="0.2">
      <c r="A247" s="43" t="s">
        <v>417</v>
      </c>
      <c r="B247" s="133"/>
      <c r="C247" s="133"/>
      <c r="D247" s="133"/>
    </row>
    <row r="248" spans="1:4" s="25" customFormat="1" x14ac:dyDescent="0.2">
      <c r="A248" s="43" t="s">
        <v>428</v>
      </c>
      <c r="B248" s="133">
        <v>2827585.5580763333</v>
      </c>
      <c r="C248" s="133">
        <v>527669.73553754319</v>
      </c>
      <c r="D248" s="133">
        <f t="shared" ref="D248" si="6">+B248+C248</f>
        <v>3355255.2936138762</v>
      </c>
    </row>
    <row r="250" spans="1:4" x14ac:dyDescent="0.2">
      <c r="A250" s="1" t="s">
        <v>443</v>
      </c>
      <c r="B250" s="145">
        <v>399793.79390166426</v>
      </c>
      <c r="C250" s="145">
        <v>86611.018836467934</v>
      </c>
      <c r="D250" s="33">
        <f t="shared" ref="D250:D252" si="7">+B250+C250</f>
        <v>486404.8127381322</v>
      </c>
    </row>
    <row r="251" spans="1:4" x14ac:dyDescent="0.2">
      <c r="A251" s="1" t="s">
        <v>444</v>
      </c>
      <c r="B251" s="145">
        <v>2075655.8457996175</v>
      </c>
      <c r="C251" s="145">
        <v>550188.86846667388</v>
      </c>
      <c r="D251" s="33">
        <f t="shared" si="7"/>
        <v>2625844.7142662914</v>
      </c>
    </row>
    <row r="252" spans="1:4" x14ac:dyDescent="0.2">
      <c r="A252" s="1" t="s">
        <v>289</v>
      </c>
      <c r="B252" s="145">
        <v>799829.73460118845</v>
      </c>
      <c r="C252" s="145">
        <v>52.09</v>
      </c>
      <c r="D252" s="33">
        <f t="shared" si="7"/>
        <v>799881.82460118842</v>
      </c>
    </row>
    <row r="254" spans="1:4" ht="12.75" thickBot="1" x14ac:dyDescent="0.25">
      <c r="A254" s="19" t="s">
        <v>38</v>
      </c>
      <c r="B254" s="119">
        <v>17019254.255296431</v>
      </c>
      <c r="C254" s="119">
        <v>8820280.4215560313</v>
      </c>
      <c r="D254" s="119">
        <f t="shared" ref="D254" si="8">+B254+C254</f>
        <v>25839534.676852465</v>
      </c>
    </row>
    <row r="255" spans="1:4" x14ac:dyDescent="0.2">
      <c r="A255" s="1" t="s">
        <v>414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Contents</vt:lpstr>
      <vt:lpstr>Table A-1</vt:lpstr>
      <vt:lpstr>Table A-2</vt:lpstr>
      <vt:lpstr>Table A-3</vt:lpstr>
      <vt:lpstr>Table A-4</vt:lpstr>
      <vt:lpstr>Table A-4 excl local</vt:lpstr>
      <vt:lpstr>Table A-5</vt:lpstr>
      <vt:lpstr>Table B-1</vt:lpstr>
      <vt:lpstr>Table B-2</vt:lpstr>
      <vt:lpstr>Table B-3</vt:lpstr>
      <vt:lpstr>Table B-4</vt:lpstr>
      <vt:lpstr>Table C-1</vt:lpstr>
      <vt:lpstr>Table C-2</vt:lpstr>
      <vt:lpstr>Table C-3</vt:lpstr>
      <vt:lpstr>'Table A-3'!Print_Titles</vt:lpstr>
      <vt:lpstr>'Table B-2'!Print_Titles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Nations</dc:creator>
  <cp:lastModifiedBy>Andrew Macpherson</cp:lastModifiedBy>
  <cp:lastPrinted>2014-01-23T17:26:40Z</cp:lastPrinted>
  <dcterms:created xsi:type="dcterms:W3CDTF">2009-02-09T23:30:45Z</dcterms:created>
  <dcterms:modified xsi:type="dcterms:W3CDTF">2015-01-05T19:41:01Z</dcterms:modified>
</cp:coreProperties>
</file>